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<sst xmlns="http://schemas.openxmlformats.org/spreadsheetml/2006/main" count="563" uniqueCount="421">
  <si>
    <t xml:space="preserve">ТЕПЛОСТАН-ЗАПАД</t>
  </si>
  <si>
    <t xml:space="preserve">КРАСНОЙ АРМИИ 10 (с 01 октября 2014г)</t>
  </si>
  <si>
    <t xml:space="preserve">№ №</t>
  </si>
  <si>
    <t xml:space="preserve">Выполненные  работы</t>
  </si>
  <si>
    <t xml:space="preserve">Стоимость</t>
  </si>
  <si>
    <t xml:space="preserve">п/п</t>
  </si>
  <si>
    <t xml:space="preserve">руб.</t>
  </si>
  <si>
    <t xml:space="preserve"> Установка общедомового счётчика учёта тепла                                (Акт от18.11.14г.)</t>
  </si>
  <si>
    <t xml:space="preserve"> Утепление труб системы отопления                                                   (Акт от 12.12.14г.)</t>
  </si>
  <si>
    <t xml:space="preserve">Итого</t>
  </si>
  <si>
    <t xml:space="preserve">2014г</t>
  </si>
  <si>
    <t xml:space="preserve">установка ограждения на придомовой территории                   (Акт от 27.03.15г.)</t>
  </si>
  <si>
    <t xml:space="preserve">ремонт отмостки                                                                                           (Акт от 11.06.15г.)</t>
  </si>
  <si>
    <t xml:space="preserve">замена стояка ХВС из кв.11 в кв.9                                                           (Акт от 4.02.15г.)</t>
  </si>
  <si>
    <t xml:space="preserve">покрасочные работы                                                                                    (Акт от 23.07.15г.)</t>
  </si>
  <si>
    <t xml:space="preserve">замена стояка канализации из кв.12 в кв.10                                       (Акт от 28.07.15г.)</t>
  </si>
  <si>
    <t xml:space="preserve">замена стояка ХВС из кв.10 в кв.8                                                           (Акт от 18.08.15г.)</t>
  </si>
  <si>
    <t xml:space="preserve">ремонт отмостки                                                                                           (Акт от 26.08.15г.)</t>
  </si>
  <si>
    <t xml:space="preserve">замена стояка отопления из кв.12 в кв.10                                         (Акт от 07.10.15г.)</t>
  </si>
  <si>
    <t xml:space="preserve">текущий ремонт цоколя                                                                            (Акт от 12.10.15г.)</t>
  </si>
  <si>
    <t xml:space="preserve">утепление труб системы отопления                                                    (Акт от 21.10.15г.)</t>
  </si>
  <si>
    <t xml:space="preserve">замена части лежака и стояка в подвале                                           (Акт от 29.10.15г.)</t>
  </si>
  <si>
    <t xml:space="preserve">замена стояка отопления из кв.12 на чердак                                   (Акт от16.11.15г.)</t>
  </si>
  <si>
    <t xml:space="preserve">ремонт кровли                                                                                                (Акт от 16.11.15г.)</t>
  </si>
  <si>
    <t xml:space="preserve">утепление чердачного помещения над кв.5                                    (Акт от 8.12.15г)</t>
  </si>
  <si>
    <t xml:space="preserve">2015г</t>
  </si>
  <si>
    <t xml:space="preserve">ремонт стояка отопления на чердаке                                                   (Акт от 22.01.16г.)</t>
  </si>
  <si>
    <t xml:space="preserve">замена стёкол в подъездах                                                                         (Акт от 17.08.16г)</t>
  </si>
  <si>
    <t xml:space="preserve">установка стёкол в подъездах                                                                    (Акт от 30.08.16г)</t>
  </si>
  <si>
    <t xml:space="preserve">замена электрокабеля от электрощита до кв.7                                 (Акт от  12.12.16г)</t>
  </si>
  <si>
    <t xml:space="preserve">замена выключателя 1 подъезд 1 этаж                                                  (Акт от 30.12.16г)</t>
  </si>
  <si>
    <t xml:space="preserve">2016г</t>
  </si>
  <si>
    <t xml:space="preserve">замена стояка отопления из кв.5 в кв.3,1                                              (Акт от 21.09.17г)</t>
  </si>
  <si>
    <t xml:space="preserve">установка стекла в 1-м подъезде                                                              (Акт от 22.09.17г)</t>
  </si>
  <si>
    <t xml:space="preserve">замена части лежака отопления под 1-м подъездом                     (Акт от 26.09.17г.)</t>
  </si>
  <si>
    <t xml:space="preserve">замена двух стояков отопления из кв.5 в кв.3                                     (Акт от 18.10.17г)</t>
  </si>
  <si>
    <t xml:space="preserve">ремонт системы ХВС в подвале                                                                  (Акт от 25.12.17г)</t>
  </si>
  <si>
    <t xml:space="preserve">замена стекла 2-й подъезд 1-й этаж                                                               (Акт от 15.08.2018 г.)</t>
  </si>
  <si>
    <t xml:space="preserve">2017г</t>
  </si>
  <si>
    <t xml:space="preserve">ремонт доводчика двери 2-го подъезда                                                                    (Акт от 27.09.2018 г.)</t>
  </si>
  <si>
    <t xml:space="preserve">ремонт кровли над 5 и 6 кв.                                                                                          (Акт от 28.09.2018 г.)</t>
  </si>
  <si>
    <t xml:space="preserve">ремонт окна в 1-м подъезде                                                                                     (Акт от 02.11.2018 г.)</t>
  </si>
  <si>
    <t xml:space="preserve">замена доводчика двери 2-й подъезд                                                                        (Акт от 13.12.2018 г.)</t>
  </si>
  <si>
    <t xml:space="preserve">2018 г.</t>
  </si>
  <si>
    <t xml:space="preserve">замена части лежака отопления в подвале                                                              (Акт от 01.02.2019 г.)</t>
  </si>
  <si>
    <t xml:space="preserve">обслуживание ВДГО                                                                                                        (Акт от 29.03.2019 г.)</t>
  </si>
  <si>
    <t xml:space="preserve">2019 г.</t>
  </si>
  <si>
    <t xml:space="preserve">за весь период</t>
  </si>
  <si>
    <t xml:space="preserve">ЛЕНИНА 71 (с 01 октября 2016г)</t>
  </si>
  <si>
    <t xml:space="preserve">Выполненные работы</t>
  </si>
  <si>
    <t xml:space="preserve"> кстановка общедомового счётчика учёта тепла                          (Акт от 5.11.14)</t>
  </si>
  <si>
    <t xml:space="preserve"> замена доводчика                                                                                      (Акт от 5.12.14г.)</t>
  </si>
  <si>
    <t xml:space="preserve">замена стояка ХВС из кв.15 в кв.12                                                  (Акт от 23.01.15г)</t>
  </si>
  <si>
    <t xml:space="preserve">замена стояка канализации из кв.12 в подвал                          (Акт от 19.02.15г)</t>
  </si>
  <si>
    <t xml:space="preserve">замена стояка ХВС из кв.6,3 в подвал                                            (Акт от 19.05.15г.)</t>
  </si>
  <si>
    <t xml:space="preserve">подключение системы ХВС к дому                                                (Акт от 21.05.15г.)</t>
  </si>
  <si>
    <t xml:space="preserve">замена лежака канализации в подвале 2-й подъезд             (Акт от 15.07.15г.)</t>
  </si>
  <si>
    <t xml:space="preserve">ремонт электропроводки от главного электрощита до 1го п-да (Акт от 15.07.15г.)</t>
  </si>
  <si>
    <t xml:space="preserve">установка общедомового счётчика ХВС                                    (Акт от 16.07.15г.)</t>
  </si>
  <si>
    <t xml:space="preserve">замена системы ХВС                                                                            (Акт от16.07.15г.)</t>
  </si>
  <si>
    <t xml:space="preserve">ремонт системы отопления в подвале                                         (Акт от 23.07.15г.)</t>
  </si>
  <si>
    <t xml:space="preserve">ремонт системы отопления на чердаке                                      (Акт от 23.07.15г.)</t>
  </si>
  <si>
    <t xml:space="preserve">замена входной трубы отопления                                                  (Акт от 04.08.15г.)</t>
  </si>
  <si>
    <t xml:space="preserve">замена питающего кабеля на 2-й подъезд                                  (Акт от 12.08.15г.)</t>
  </si>
  <si>
    <t xml:space="preserve">установка прожектора на входе во 2-й подъезд                       (Акт от 16.07.15г.)</t>
  </si>
  <si>
    <t xml:space="preserve">ремонт кровли                                                                                            (Акт от 30.08.15г.)</t>
  </si>
  <si>
    <t xml:space="preserve">замена вводного кабеля и электроавтоматов                             (Акт от 01.10.15г.)</t>
  </si>
  <si>
    <t xml:space="preserve">утепление труб системы отопления, ремонт слуховых окон (Акт от 21.10.15г.)</t>
  </si>
  <si>
    <t xml:space="preserve">замена светильника на входе в 1-й подъезд                                        (Акт от 21.03.16г.)</t>
  </si>
  <si>
    <t xml:space="preserve">гидроизоляция стен в районе 1 и 3 подъездов                                    (Акт от 19.07.16г)</t>
  </si>
  <si>
    <t xml:space="preserve">установка светильника над входом в 3 подъезд                                 (Акт от 29.09.16г)</t>
  </si>
  <si>
    <t xml:space="preserve">установка датчиков движения перед входом в подъезды            (Акт от 14.03.17г)</t>
  </si>
  <si>
    <t xml:space="preserve">санитарная обрезка деревъев                                                                     (Акт от 18.04.17г)</t>
  </si>
  <si>
    <t xml:space="preserve">аварийное переподключение батареи в кв.15                                    (Акт от 20.12.17г)</t>
  </si>
  <si>
    <t xml:space="preserve">изготовление и установка аншлагов                                                          (Акт от 29.12.17г)</t>
  </si>
  <si>
    <t xml:space="preserve">замена доводчика двери 3 подъезд                                                                (Акт от 14.05.2018 г.)</t>
  </si>
  <si>
    <t xml:space="preserve">ремонт доводчика двери 1 подъезд                                                               (Акт от 14.05.2018 г.)</t>
  </si>
  <si>
    <t xml:space="preserve">ремонт крыши над кв.7                                                                                          (Акт от 24.05.2018 г.)</t>
  </si>
  <si>
    <t xml:space="preserve">замена стояка ХВС из кв.18 в кв.15 через перекрытие                            (Акт от 05.06.2018 г.)</t>
  </si>
  <si>
    <t xml:space="preserve">изготовление системы сброса стояков отопления кв. 26/27 подвал              (Акт от 01.11.2018 г.)</t>
  </si>
  <si>
    <t xml:space="preserve">замена замка выхода на крышу                                                                                   (Акт от 13.12.2018 г.)</t>
  </si>
  <si>
    <t xml:space="preserve">ремонт люка выхода на крышу                                                                                    (Акт от 13.12.2018 г.)</t>
  </si>
  <si>
    <t xml:space="preserve">дополнительная уборка подъездов                                                                            (Акт от 12.02.2019 г.)</t>
  </si>
  <si>
    <t xml:space="preserve">замена лежака отопления в теплопункте                                                                  (Акт от 26.02.2019 г.)</t>
  </si>
  <si>
    <t xml:space="preserve">МОРСКОЙ БУЛЬВАР 7 (с 01 декабря 2014г)</t>
  </si>
  <si>
    <t xml:space="preserve"> Утепление труб системы отопления                                         (Акт от 12.12.14)</t>
  </si>
  <si>
    <t xml:space="preserve"> Установка сбросных кранов на чердаке                                    (Акт от 11.12.14г.)                                                         </t>
  </si>
  <si>
    <t xml:space="preserve"> Установка общедомового счётчика учёта тепла                       (Акт от 22.12.14г.)</t>
  </si>
  <si>
    <t xml:space="preserve">За средства собственников</t>
  </si>
  <si>
    <t xml:space="preserve">ремонт стояка ХВС  в кв.9                                                             (Акт от 27.01.15г)</t>
  </si>
  <si>
    <t xml:space="preserve">замена канализационного стояка в кв.24                             (Акт от 9.02.15г.)</t>
  </si>
  <si>
    <t xml:space="preserve">покрасочные и отделочные работы, ремонт отмостки. Остекление окон
                                                                                                              (Акт от 23.07.15г.)</t>
  </si>
  <si>
    <t xml:space="preserve">замена стояка ХВС из кв.21 в кв.24                                              (Акт от 11.09.15г.)</t>
  </si>
  <si>
    <t xml:space="preserve">замена стояка отопления из кв.21 в кв.24                               (Акт от 11.09.15г.)</t>
  </si>
  <si>
    <t xml:space="preserve">замена стояка ХВС из кв.21 в подвал                                          (Акт от 16.09.15г.)</t>
  </si>
  <si>
    <t xml:space="preserve">установка щита для теплосчётчика                                            (Акт от 28.09.15г.)</t>
  </si>
  <si>
    <t xml:space="preserve">замена стояка отопления в кв.16                                                 (Акт от 14.10.15г.)</t>
  </si>
  <si>
    <t xml:space="preserve">утилизация дерева на придомовой территории                 (Акт от 30.10.15г.)</t>
  </si>
  <si>
    <t xml:space="preserve">замена части лежака отопления в кв.21                                   (Акт от 18.11.15г.)</t>
  </si>
  <si>
    <t xml:space="preserve">замена стояка ХВС из кв.3,6 в кв.10 через перекрытие               (Акт от 29.01.16г)</t>
  </si>
  <si>
    <t xml:space="preserve">Замена 2-х патронов в тамбуре и перед входом в 1-й подъезд (Акт от 21.03.16г)</t>
  </si>
  <si>
    <t xml:space="preserve">замена части лежака ХВС  в кв.21                                                            (Акт от 8.04.16г)</t>
  </si>
  <si>
    <t xml:space="preserve">замена крана на стояке ХВС в кв.12                                                        (Акт от 01.07.16г)</t>
  </si>
  <si>
    <t xml:space="preserve">установка общедомового счётчика ХВС, изготовление приямка  (Акт от 26.07.16г)</t>
  </si>
  <si>
    <t xml:space="preserve">замена доводчика в 1-м подъезде                                                       (Акт от 10.08.16г)</t>
  </si>
  <si>
    <t xml:space="preserve">замена крана на стояке ХВС в кв.10                                                       (Акт от 25.08.16г)</t>
  </si>
  <si>
    <t xml:space="preserve">замена трёх кранов на лежаке отопления на чердаке               (Акт от 29.08.16г)</t>
  </si>
  <si>
    <t xml:space="preserve">замена доводчика во 2-м подъезде                                                      (Акт от 16.09.16г)</t>
  </si>
  <si>
    <t xml:space="preserve">замена доводчика в 3 подъезде                                                              (Акт от 25.11.16г)</t>
  </si>
  <si>
    <t xml:space="preserve">установка доводчика в 1-м подъезде                                                   (Акт от 14.03.17г)</t>
  </si>
  <si>
    <t xml:space="preserve">замена канализационного стояка в кв.11                                           (Акт от 24.03.17г)</t>
  </si>
  <si>
    <t xml:space="preserve">санитарная обрезка деревъев на торце дома                                 (Акт от 18.04.17г)</t>
  </si>
  <si>
    <t xml:space="preserve">замена стояка ХВС из кв.10 в кв.13,16                                                    (Акт от 27.12.17г)</t>
  </si>
  <si>
    <t xml:space="preserve">установка общедомового электросчетчика                                                  (Акт от 8.05.2018 г.)</t>
  </si>
  <si>
    <t xml:space="preserve">замена стояка ХВС в кв.9,6,16 через три перекрытия                               (Акт от 8.05.2018 г.)</t>
  </si>
  <si>
    <t xml:space="preserve">замена светильников,выключателей и ламп накаливания LED         (Акт от 06.06.2018 г.)</t>
  </si>
  <si>
    <t xml:space="preserve">установка окон ПВХ 2,3-й подъезд                                                                       (Акт от 25.07.2018 г.)</t>
  </si>
  <si>
    <t xml:space="preserve">замена части лежака отопления в кв.12                                                                     (Акт от 11.12.2018 г.)</t>
  </si>
  <si>
    <t xml:space="preserve">замена стояка ХВС из кв.22 в кв.25 через два перекрытия                                   (Акт от 15.02.2019 г.)</t>
  </si>
  <si>
    <t xml:space="preserve">МОСКОВСКАЯ 11</t>
  </si>
  <si>
    <t xml:space="preserve">установка светильника перед входом во 2-й подъезд             (Акт от 9.02.15г.)</t>
  </si>
  <si>
    <t xml:space="preserve">установка светильника перед входом в 1-й подъезд                 ( Акт от 9.02.15г.)</t>
  </si>
  <si>
    <t xml:space="preserve">замена вводных электрокабелей                                                         (Акт от 4.02.15г.)</t>
  </si>
  <si>
    <t xml:space="preserve">замена лежака ХВС в подвале (16м трубы)                                       (Акт от 30.06.15г.)</t>
  </si>
  <si>
    <t xml:space="preserve">изготовление технического паспорта в БТИ                                     (Акт от 27.07.15г.)</t>
  </si>
  <si>
    <t xml:space="preserve">ремонт кровли в районе кв.4                                                                    (Акт от 30.11.15г.)</t>
  </si>
  <si>
    <t xml:space="preserve">замена системы ХВС в подвале                                                                  (Акт от 23.03.16г)</t>
  </si>
  <si>
    <t xml:space="preserve">замена вводного автомата во 2-м подъезде                                        (Акт от 30.05.16г)</t>
  </si>
  <si>
    <t xml:space="preserve">замена вводного автомата в 1-м подъезде                                           (Акт от 22.07.16г)</t>
  </si>
  <si>
    <t xml:space="preserve">ремонт оконной рамы                                                                                     (Акт от 17.08.16г)</t>
  </si>
  <si>
    <t xml:space="preserve"> </t>
  </si>
  <si>
    <t xml:space="preserve">замена автоматов в щите выносного учёта                                           (Акт от 29.05.17г)</t>
  </si>
  <si>
    <t xml:space="preserve"> установка   стёкол  в  1 и 2  подьездах                                               (Ак от 19.03.18г)                                    </t>
  </si>
  <si>
    <t xml:space="preserve">замена  стояка  канализации  и  ХВС  через 4  перекрытия            (Акт от  27.03.18г)</t>
  </si>
  <si>
    <t xml:space="preserve">ремонт кровли над кв.7                                                                                         (Акт от 28.06.2018 г.)</t>
  </si>
  <si>
    <t xml:space="preserve">установка монометра на систему ХВС                                                                     (Акт от 09.11.2018 г.)</t>
  </si>
  <si>
    <t xml:space="preserve">замена блока вводных автоматов                                                                                (Акт от 21.12.2018 г.)</t>
  </si>
  <si>
    <t xml:space="preserve">ремонт кровли над кв.7                                                                                                  (Акт от 28.12.2018 г.)</t>
  </si>
  <si>
    <t xml:space="preserve">2018г</t>
  </si>
  <si>
    <t xml:space="preserve">ПИКУЛЯ-18 (с 01 октября 2016г)</t>
  </si>
  <si>
    <t xml:space="preserve">Выполняемые работы</t>
  </si>
  <si>
    <t xml:space="preserve">установка светильнику у входа в подвал                                               (Акт от 07.10.16г)</t>
  </si>
  <si>
    <t xml:space="preserve">замена сжимов на нулевом проводе первого этажа                       (Акт от 11.10.16г)</t>
  </si>
  <si>
    <t xml:space="preserve">замена нулевого провода в 5-м подъезде с 1 по 5 этаж                 (Акт от 12.10.16г)</t>
  </si>
  <si>
    <t xml:space="preserve">установка аншлагов                                                                                           (Акт от 24.10.16г)</t>
  </si>
  <si>
    <t xml:space="preserve">изготовление ключей                                                                                       (Акт от 28.10.16г)</t>
  </si>
  <si>
    <t xml:space="preserve">замеена выключателя в 3-м подъезде                                                     (Акт от 15.12.16г)</t>
  </si>
  <si>
    <t xml:space="preserve">замена датчика движения в 1-м подъезде                                              (Акт от 28.12.16г)</t>
  </si>
  <si>
    <t xml:space="preserve">замена стояка канализации из кв.59 на тех этаж                                  (Акт от 02.06.17г)</t>
  </si>
  <si>
    <t xml:space="preserve">установка почтовых ящиков                                                                            (Акт от 14.07.17г)</t>
  </si>
  <si>
    <t xml:space="preserve">косметический ремонт 5-го подъезда                                                        (Акт от 21.07.17г)</t>
  </si>
  <si>
    <t xml:space="preserve">замена общедомового счётчика ХВС                                                           (Акт от 28.08.17г)</t>
  </si>
  <si>
    <t xml:space="preserve">установка сбросного крана на стояке отопления под 1-м подъездом (Акт от 28.08.17г)</t>
  </si>
  <si>
    <t xml:space="preserve">установка сбросного крана на стояке отопления под 1-м подъездом (Акт от 8.11.17г)</t>
  </si>
  <si>
    <t xml:space="preserve">замена стояка отопления в кв.58                                                                       (Акт от 16.11.17г)</t>
  </si>
  <si>
    <t xml:space="preserve">установка циркуляционного насоса на стояки отопления 1 подъезд (Акт от 24.11.17г)</t>
  </si>
  <si>
    <t xml:space="preserve">замена датчика движения перед входом в 1-й подъезде                        (Акт от 2.12.17г)</t>
  </si>
  <si>
    <t xml:space="preserve">ремонт общедомового щита                                                                     (Акт от  14.02.18г)</t>
  </si>
  <si>
    <t xml:space="preserve">замена автомата в  общедомовом  щите                                              (Акт  от 05.03.18г)</t>
  </si>
  <si>
    <t xml:space="preserve">изготовление ключа от домофона                                                                    (Акт от 27.04.2018 г.)</t>
  </si>
  <si>
    <t xml:space="preserve">установка окон ПВХ 5-й подъезд                                                                       (Акт от 15.08.2018 г.)</t>
  </si>
  <si>
    <t xml:space="preserve">техническая экспертиза 1-го подъезда                                                            (Акт от 20.08.2018 г.)</t>
  </si>
  <si>
    <t xml:space="preserve">замена лежака канализации под кв.16                                                             (Акт от 20.08.2018 г.)</t>
  </si>
  <si>
    <t xml:space="preserve">замена автомата в общедомовом щите                                                                   (Акт от 07.09.2018 г.)</t>
  </si>
  <si>
    <t xml:space="preserve">установка окон ПВХ 5-й этаж 1,2,3,4 подъезд                                                         (Акт от 10.09.2018 г.)</t>
  </si>
  <si>
    <t xml:space="preserve">ремонт кровли и примыканий                                                                                    (Акт от 05.09.2018 г.)</t>
  </si>
  <si>
    <t xml:space="preserve">замена замка выхода на крышу                                                                                   (Акт от 29.09.2018 г.)</t>
  </si>
  <si>
    <t xml:space="preserve">ремонт части канализационного стояка кв.71                                                    (Акт от 03.11.2018 г.)</t>
  </si>
  <si>
    <t xml:space="preserve">гидроизоляция межпанельных швов в кв. 67                                                     (Акт от 10.11.2018 г.)</t>
  </si>
  <si>
    <t xml:space="preserve">установка сбросного крана на стояке отопления в подвале                           (Акт от 26.11.2018 г.)</t>
  </si>
  <si>
    <t xml:space="preserve">гидроизоляция панелей кв.67,70,73                                                                        (Акт от 12.11.2018 г.)</t>
  </si>
  <si>
    <t xml:space="preserve">замена ламп накаливания на светодиодные                                                        (Акт от 23.11.2018 г.)</t>
  </si>
  <si>
    <t xml:space="preserve">установка окон ПВХ 3 и 4 подъезд                                                                               (Акт от 28.12.2018 г.)</t>
  </si>
  <si>
    <t xml:space="preserve">ремонт стояка отопления в подвале под кв.42                                                        (Акт от 07.02.2019 г.)</t>
  </si>
  <si>
    <t xml:space="preserve">замена лежака отопления в подвале                                                                         (Акт от 12.02.2019 г.)</t>
  </si>
  <si>
    <t xml:space="preserve">ремонт кровли                                                                                                                  (Акт от 18.02.2019 г.)</t>
  </si>
  <si>
    <t xml:space="preserve">ремонт кровли над кв.74                                                                                               (Акт от 18.03.2019 г.)</t>
  </si>
  <si>
    <t xml:space="preserve">ПУГАЧЁВА 3 (с 01 октября 2014г)</t>
  </si>
  <si>
    <t xml:space="preserve"> Замена светильника во 2-м подъезде                                     (Акт от 7.10.2014г.)</t>
  </si>
  <si>
    <t xml:space="preserve"> Ремонт ливнёвой канализации в подвале 2-й подъезд          (Акт от 14.10.2014г.)</t>
  </si>
  <si>
    <t xml:space="preserve">Замена светильника во 2-м подъезде                                      (Акт от 15.10.2014г.)</t>
  </si>
  <si>
    <t xml:space="preserve">Ремонт освещения на площадках 1-й подъезд                       (Акт от 17.10.2014г.)</t>
  </si>
  <si>
    <t xml:space="preserve">Ремонт освещения во втором подъезде                                   (Акт от 22.10.2014г.)</t>
  </si>
  <si>
    <t xml:space="preserve">Установка общедомового счётчика учёта тепла                     (Акт от 5.11.14г.)</t>
  </si>
  <si>
    <t xml:space="preserve">Ремонт лежака канализации в подвале под кв.1                      (Акт от 12.11.14г.)</t>
  </si>
  <si>
    <t xml:space="preserve">Замена стояка отопления из кв.7 в кв.11                                   (Акт от 13.11.14г.)</t>
  </si>
  <si>
    <t xml:space="preserve">Замена крана на чердаке                                                              (Акт от 13.11.14г.)</t>
  </si>
  <si>
    <t xml:space="preserve">Ремонт лежака отопления в подвале                                          (Акт от 17.11.14г.)</t>
  </si>
  <si>
    <t xml:space="preserve">установка циркуляционного насоса                                           (Акт от 19.02.15г.)</t>
  </si>
  <si>
    <t xml:space="preserve">ремонт теплопункта                                                                           (Акт от 18.02.15г.)</t>
  </si>
  <si>
    <t xml:space="preserve">замена 4-х кранов на стояках, установка сбросных кранов  (Акт от 18.02.15г.)</t>
  </si>
  <si>
    <t xml:space="preserve">установка светильника и выключателя в 1-м п-де на 1-м эт-е (Акт от 19.02.15г.)</t>
  </si>
  <si>
    <t xml:space="preserve">завоз земли на газоны                                                                        (Акт от 30.03.15г.)</t>
  </si>
  <si>
    <t xml:space="preserve">ремонт крыльца во 2-м подъезде                                                (Акт от 22.05.15г.)</t>
  </si>
  <si>
    <t xml:space="preserve">ремонт крыльца у 1-го подъезда                                                (Акт от 25.06.15г.)</t>
  </si>
  <si>
    <t xml:space="preserve">замена ввода в дом системы ХВС                                                (Акт от 31.07.15г.)</t>
  </si>
  <si>
    <t xml:space="preserve">ремонт части лежака канализации в подвале                      (Акт от 31.07.15г.)</t>
  </si>
  <si>
    <t xml:space="preserve">ремонт стояка канализации в подвале под кв.1                   (Акт от 25.08.15г.)</t>
  </si>
  <si>
    <t xml:space="preserve">установка общедомового счётчика ХВС                                     (Акт от 1.09.15г.)</t>
  </si>
  <si>
    <t xml:space="preserve">ремонт решётки на продухе в подвал                                        (Акт от 3.09.15г.)</t>
  </si>
  <si>
    <t xml:space="preserve">замена системы ХВС                                                                              (Акт от 3.09.15г.)</t>
  </si>
  <si>
    <t xml:space="preserve">ремонт системы отопления в подвале                                         (Акт от 7.09.15г.)</t>
  </si>
  <si>
    <t xml:space="preserve">ремонт системы отопления на чердаке                                       (Акт от 11.09.15г.)</t>
  </si>
  <si>
    <t xml:space="preserve">ремонт главного электрощита                                                           (Акт от 16.09.15г.)</t>
  </si>
  <si>
    <t xml:space="preserve">утепление труб системы отопления                                               (Акт от 21.10.15г.)</t>
  </si>
  <si>
    <t xml:space="preserve">замена доводчика в 1-м подъезде                                                    (Акт от 11.11.15г)</t>
  </si>
  <si>
    <t xml:space="preserve">ремонт кровли                                                                                             (Акт от 11.11.15.)</t>
  </si>
  <si>
    <t xml:space="preserve">замена стояка отопления из кв.16 в кв.19 на чердак                 (Акт от 7.12.15г)</t>
  </si>
  <si>
    <t xml:space="preserve">замена стояка ХВС  во 2-м подъезде                                                  (Акт от 11.12.15г)</t>
  </si>
  <si>
    <t xml:space="preserve">остекление окон в подъездах                                                               (Акт от 14.12.15г)</t>
  </si>
  <si>
    <t xml:space="preserve">ремонт стояка канализации в кв.4                                                      (Акт от 19.12.15г)</t>
  </si>
  <si>
    <t xml:space="preserve">ремонт стояка канализации в кв.14                                                                (Акт от 16.06.16г)</t>
  </si>
  <si>
    <t xml:space="preserve">установка общедомового электросчётчика                                               (Акт от 11.11.16г)</t>
  </si>
  <si>
    <t xml:space="preserve">ремонт кровли                                                                                                          (Акт от 01.12.16г)</t>
  </si>
  <si>
    <t xml:space="preserve">замена части лежака канализации в подвале под 1 подъездом      (Акт от 26.12.16г)</t>
  </si>
  <si>
    <t xml:space="preserve">замена автомата в ГРЩ на 2-й подъезд                                                         (Акт от 26.12.16г)</t>
  </si>
  <si>
    <t xml:space="preserve">утепление труб системы отопления на чердаке                                          (Акт от 10.01.17г)</t>
  </si>
  <si>
    <t xml:space="preserve">замена части лежака ливнёвой канализации на чердаке                        (Акт от 20.01.17г)</t>
  </si>
  <si>
    <t xml:space="preserve">ремонт межэтажных электрощитов, замена линии освещения          (Акт от 27.02.17г)</t>
  </si>
  <si>
    <t xml:space="preserve">замена линии освещения в тамбуре и уличном освещении 1 подъезда (Акт от 21.03.17г)</t>
  </si>
  <si>
    <t xml:space="preserve">замена стояка канализации через  перекрытие с кв 21</t>
  </si>
  <si>
    <t xml:space="preserve">замена ламп накаливания на светодиодные                                                  (Акт от 28.04.18г)</t>
  </si>
  <si>
    <t xml:space="preserve">ремонт входной двери и доводчика 2 подъезд                                         (Акт от 14.05.2018 г.)</t>
  </si>
  <si>
    <t xml:space="preserve">гидроизоляция межпанельных швов кв.33                                                       (Акт от 16.07.2018 г.)</t>
  </si>
  <si>
    <t xml:space="preserve">гидроизоляция межпанельных швов кв.35                                                              (Акт от 11.09.2018 г.)</t>
  </si>
  <si>
    <t xml:space="preserve">гидроизоляция межпанельных швов кв.12,16                                                      (Акт от 16.11.2018 г.)</t>
  </si>
  <si>
    <t xml:space="preserve">замена стекла 2-й этаж 2-й подъезд                                                                        (Акт от 22.11.2018 г.)</t>
  </si>
  <si>
    <t xml:space="preserve">ремонт кровли над кв.38                                                                                                (Акт от 05.12.2018 г.)</t>
  </si>
  <si>
    <t xml:space="preserve">замена замка выхода на крышу 2-й подъезд                                                            (Акт от 28.02.2019 г.)</t>
  </si>
  <si>
    <t xml:space="preserve">изготовление и установка ступенй 2-й подъезд выход на крышу                       (Акт от 15.03.2019 г.)</t>
  </si>
  <si>
    <t xml:space="preserve">САДОВАЯ 36</t>
  </si>
  <si>
    <t xml:space="preserve">изготовление и установка досок объявлений                                       (Акт от 23.03.17г)</t>
  </si>
  <si>
    <t xml:space="preserve">изготовление ключей для уборщицы                                                       (Акт от 14.04.17г)</t>
  </si>
  <si>
    <t xml:space="preserve">остекление входной двери во 2-й подъезд                                            (Акт от 22.09.17г)</t>
  </si>
  <si>
    <t xml:space="preserve">ремонт домофона 1 подъезд                                                                          (Акт от 16.10.17г)</t>
  </si>
  <si>
    <t xml:space="preserve">замена доводчика 1 подъезд                                                                           (Акт от 2.11.17г)</t>
  </si>
  <si>
    <t xml:space="preserve">замена доводчика 2 подъезд                                                                           (Акт от 27.11.17г)</t>
  </si>
  <si>
    <t xml:space="preserve">ремонт входной  двери 2 подьезд</t>
  </si>
  <si>
    <t xml:space="preserve">остекление входной двери                                                                           (Акт от 05.03.18г)</t>
  </si>
  <si>
    <t xml:space="preserve">ремонт козырька над 1 подъездом                                                                (Акт от 07.06.2018 г.)</t>
  </si>
  <si>
    <t xml:space="preserve">ремонт козырька над 1 и 2-м подъездом                                                          (Акт от 20.08.2018 г.)</t>
  </si>
  <si>
    <t xml:space="preserve">замена ламп накаливания на светодиодные                                                        (Акт от 22.11.2018 г.)</t>
  </si>
  <si>
    <t xml:space="preserve">замена крана на стояке ХВС в подвале под кв.2                                                      (Акт от 11.12.2018 г.)</t>
  </si>
  <si>
    <t xml:space="preserve">ремонт окна 2-й подъезд 10 этаж                                                                               (Акт от 07.02.2019 г.)</t>
  </si>
  <si>
    <t xml:space="preserve">УШАКОВА 22  (с 01 октября 2014г)</t>
  </si>
  <si>
    <t xml:space="preserve">Ремонт стояка отопления в кв.83,87 на чердаке, в подвале   (Акт от 7.10.2014г.)</t>
  </si>
  <si>
    <t xml:space="preserve"> Замена части стояка отопления в кв.39                                  (Акт от 22.10.2014г.)</t>
  </si>
  <si>
    <t xml:space="preserve">Ремонт части стояка отопления в кв.37                                   (Акт от 23.10.2014г.)</t>
  </si>
  <si>
    <t xml:space="preserve">Замена стояка отопления из кв.8 в кв.12                                 (Акт от 29.10.2014г.)</t>
  </si>
  <si>
    <t xml:space="preserve"> Ремонт двух сбросных кранов в подвале, ремонт стояка на чердаке(Акт от 5.11.14)</t>
  </si>
  <si>
    <t xml:space="preserve">Замена стояка отопления из кв.15 в кв.11                               (Акт от 5.11.14г)</t>
  </si>
  <si>
    <t xml:space="preserve">Замена стояка отопления из кв.16 в кв.12                                (Акт от 5.11.14г)</t>
  </si>
  <si>
    <t xml:space="preserve">Утепление труб системы отопления                                         (Акт от17.11.14г.)</t>
  </si>
  <si>
    <t xml:space="preserve">Ремонт стояка отопления в подвале (полотенчик)                  (Акт от 21.11.14г.)</t>
  </si>
  <si>
    <t xml:space="preserve">Замена стояка отопления из кв.13 в кв.9,5                               (Акт от 10.12.14г.)</t>
  </si>
  <si>
    <t xml:space="preserve">Замена стояка отопления из кв.27 в кв.24,21                           (Акт от 26.12.14г.)</t>
  </si>
  <si>
    <t xml:space="preserve">замена стояка отопления из кв.94 в кв.90                                    (Акт от 14.01.15г)</t>
  </si>
  <si>
    <t xml:space="preserve">замена крана на лежаке                                                                       (Акт от 14.01.15г)</t>
  </si>
  <si>
    <t xml:space="preserve">замена крана на стояке, чердак                                                        (Акт от 16.01.15г)</t>
  </si>
  <si>
    <t xml:space="preserve">замена стояка ХВС из кв.94 в кв.90                                                   (Акт от 14.01.15г)</t>
  </si>
  <si>
    <t xml:space="preserve">заменён стояк отопления из кв.15 в кв.11                                    (Акт от 16.01.15г.)</t>
  </si>
  <si>
    <t xml:space="preserve">замена стояка ХВС из кв.86,82 в подвал                                         (Акт от 15.01.15г)</t>
  </si>
  <si>
    <t xml:space="preserve">установка перил на 1-м этаже 4-й подъезд                                             (Акт от 26.01.15г)</t>
  </si>
  <si>
    <t xml:space="preserve">замена стояка ХВС из кв.56,53 в подвал                                                   (Акт от 27.01.15г.)</t>
  </si>
  <si>
    <t xml:space="preserve">ремонт общедомового счётчика тепла                                                    (Акт от 30.01.15г)</t>
  </si>
  <si>
    <t xml:space="preserve">установка светильника в 3-м подъезде                                                      (Акт от 9.02.15г.)</t>
  </si>
  <si>
    <t xml:space="preserve">замена части стояка отопления в кв.96                                                      (Акт от 20.02.15г.)</t>
  </si>
  <si>
    <t xml:space="preserve">установка сбросного крана на чердаке                                                   (Акт от 20.02.15г.)</t>
  </si>
  <si>
    <t xml:space="preserve">монтаж освещения в тамбуре 4-й подъезд 1-й этаж                             (Акт от 16.04.15г.)</t>
  </si>
  <si>
    <t xml:space="preserve">текущий ремонт межэтажных электрощитов                                           (Акт от 16.04.15г.)</t>
  </si>
  <si>
    <t xml:space="preserve">чернозём на газоне                                                                                        (Акт от 16.04.15г.)</t>
  </si>
  <si>
    <t xml:space="preserve">замена стояка отопления из кв.53 в кв.57                                                (Акт от 25.05.15г.)</t>
  </si>
  <si>
    <t xml:space="preserve">замена стояка отопления из кв.57,60 в кв.63                                           (Акт от 26.05.15г.)</t>
  </si>
  <si>
    <t xml:space="preserve">установка розеток на чердаке над 2-м и 6-м подъездами                   (Акт от 3.06.15г.)</t>
  </si>
  <si>
    <t xml:space="preserve">замена 4-х стояков отопления из кв.42,45,48 на чердак                       (Акт от 11.07.15г.)</t>
  </si>
  <si>
    <t xml:space="preserve">замена трёх стояков отопления из кв.42,39 в кв.36                                 (Акт от 18.07.15г.)</t>
  </si>
  <si>
    <t xml:space="preserve">установка розеток в подвале                                                                         (Акт от 14.08.15г)</t>
  </si>
  <si>
    <t xml:space="preserve">замена лежака канализации под кв.2                                                         (Акт от 31.08.15г.)</t>
  </si>
  <si>
    <t xml:space="preserve">замена стояка ХВС из кв.1 в кв.5                                                                     (Акт от 4.09.15г.)</t>
  </si>
  <si>
    <t xml:space="preserve">замена стояка отопления из кв.3 в подвал                                                  (Акт от 11.09.15г.)</t>
  </si>
  <si>
    <t xml:space="preserve">замена стояка ХВС из кв.5,9 в кв.13                                                                (Акт от 11.09.15г.)</t>
  </si>
  <si>
    <t xml:space="preserve">замена стояка отопления из кв.57,60,63 на чердак                                   (Акт от 16.09.15г.)</t>
  </si>
  <si>
    <t xml:space="preserve">востановление освещения на входе во 2-й подъезд                                   (Акт от 18.09.15г.)</t>
  </si>
  <si>
    <t xml:space="preserve">ремонт крыльца 6-й подъезд                                                                            (Акт от 22.09.15г.)</t>
  </si>
  <si>
    <t xml:space="preserve">замена стояка отопления из кв.1 в подвал                                                    (Акт от 22.09.15г.)</t>
  </si>
  <si>
    <t xml:space="preserve">замена стояка ХВС из  кв.37 в подвал                                                              (Акт от 02.10.15г.)</t>
  </si>
  <si>
    <t xml:space="preserve">замена стояка отопления из кв.37 в подвал                                                  (Акт от 02.10.15г.)</t>
  </si>
  <si>
    <t xml:space="preserve">замена системы отопления в подвале                                                             (Акт от 09.10.15г.)</t>
  </si>
  <si>
    <t xml:space="preserve">ремонт системы отопления на чердаке                                                           (Акт от 09.10.15г.)</t>
  </si>
  <si>
    <t xml:space="preserve">замена лежака канализации под кв.2                                                             (Акт от 31.08.15г.)</t>
  </si>
  <si>
    <t xml:space="preserve">замена стояка ХВС из кв.2 в подвал                                                                  (Акт от 14.10.15г.)</t>
  </si>
  <si>
    <t xml:space="preserve">ремонт стояка отопления на чердаке                                                               (Акт от 14.10.15г.)</t>
  </si>
  <si>
    <t xml:space="preserve">ремонт двух стояков отопления в подвале                                                      (Акт от 14.10.15г.)</t>
  </si>
  <si>
    <t xml:space="preserve">замена стояка отопления из кв.4 в подвал                                                      (Акт от 14.10.15г.)</t>
  </si>
  <si>
    <t xml:space="preserve">замена стояка отопления из кв.2 в подвал                                                      (Акт от 14.10.15г.)</t>
  </si>
  <si>
    <t xml:space="preserve">ремонт крылец перед 1,2,3,4,5-м подъездами                                                (Акт от 15.10.15г.)</t>
  </si>
  <si>
    <t xml:space="preserve">утепление труб системы отопления, ремонт слуховых окон                        (Акт от 21.10.15г.)</t>
  </si>
  <si>
    <t xml:space="preserve">ремонт стояка отопления в кв.24                                                                         (Акт от 28.10.15г.)</t>
  </si>
  <si>
    <t xml:space="preserve">замена стояка полотенцесушителя из кв.87 в кв.91                                       (Акт от 29.10.15г.)</t>
  </si>
  <si>
    <t xml:space="preserve">установка пандуса на крыльце 1-го подъезда                                                 (Акт от 3.11.15г)</t>
  </si>
  <si>
    <t xml:space="preserve">установка пандуса на крыльце 2-го подъезда                                                 (Акт от 17.11.15г.)</t>
  </si>
  <si>
    <t xml:space="preserve">замена двух стояков отопления из кв.70,67 в подвал                                     (Акт от 17.11.15г)</t>
  </si>
  <si>
    <t xml:space="preserve">ремонт общедомового счётчика учёта тепловой энергии                              (Акт от 4.12.15г)</t>
  </si>
  <si>
    <t xml:space="preserve">замена стояка отопления из кв.1 в подвал                                                         (Акт от 9.12.15г.)</t>
  </si>
  <si>
    <t xml:space="preserve">ремонт подвальных продухов                                                                                (Акт от 9.12.15г)</t>
  </si>
  <si>
    <t xml:space="preserve">замена части стояка отопления в кв.89                                            (Акт от 15.02.16г)</t>
  </si>
  <si>
    <t xml:space="preserve">установка общедомового счётчика ХВС                                           (Акт от 18.02.16г)</t>
  </si>
  <si>
    <t xml:space="preserve">замена стояка ХВС из кв.89 в кв.93 через перекрытие              (Акт от 1.03.16г)</t>
  </si>
  <si>
    <t xml:space="preserve">замена части стояка отопления в кв.16                                             (Акт от 9.03.16г)</t>
  </si>
  <si>
    <t xml:space="preserve">установка светильника в 6-м подъезде тамбур                            (Акт от 21.03.16г)</t>
  </si>
  <si>
    <t xml:space="preserve">замена доводчика в 1-м подъезде                                                       (Акт от 22.03.16г)</t>
  </si>
  <si>
    <t xml:space="preserve">изготовление и установка аншлагов                                                    (Акт от 31.03.16г)</t>
  </si>
  <si>
    <t xml:space="preserve">замена стояка отопления  из кв.43 в кв.40                               (Акт от 21.04.16г)</t>
  </si>
  <si>
    <t xml:space="preserve">гидроизоляция межпанельных швов кв.7,10                                (Акт от 22.07.16г)</t>
  </si>
  <si>
    <t xml:space="preserve">ремонт решётки в 1-м подъезде                                                 (Акт от 10.08.16г)</t>
  </si>
  <si>
    <t xml:space="preserve">установка сбросного крана на расширительном бочке чердак   (Акт от 13.09.16г)</t>
  </si>
  <si>
    <t xml:space="preserve">ремонт лежака канализации под 2-м подъездом                             (Акт от 12.10.16г)</t>
  </si>
  <si>
    <t xml:space="preserve">ремонт кровли над входом в подвалы 1 и 2 подъезды                   (Акт от 20.10.16г)</t>
  </si>
  <si>
    <t xml:space="preserve">замена стояка ХВС из кв.8 в кв.12                                                                (Акт от 27.10.16г)</t>
  </si>
  <si>
    <t xml:space="preserve">ремонт двух стояков отопления в кв.29                                                  (Акт от 06.12.16г.)</t>
  </si>
  <si>
    <t xml:space="preserve">замена стояка канализации из кв.89 в кв.93                                           (Акт от 12.12.16г)</t>
  </si>
  <si>
    <t xml:space="preserve">замена стояка отопления из кв.29 в кв.32                                                (Акт гс от 23.12.16г)</t>
  </si>
  <si>
    <t xml:space="preserve">замена стояка отопления из кв.83 в подвал                                            (Акт от 26.12.16г)</t>
  </si>
  <si>
    <t xml:space="preserve">замена выключателя в 3 подъезде на 1 этаже                                       (Акт от 30.12.16г)</t>
  </si>
  <si>
    <t xml:space="preserve">установка циркуляционного насоса                                                              (Акт от 10.01.17г)</t>
  </si>
  <si>
    <t xml:space="preserve">замена стояка канализации из кв.97 на чердак                                        (Акт от 12.01.17г)</t>
  </si>
  <si>
    <t xml:space="preserve">ремонт стояка отопления в кв.97                                                                    (Акт от 17.01.17г)</t>
  </si>
  <si>
    <t xml:space="preserve">замена стояка отопления из кв.66 в кв.69                                                    (Акт от 24.01.17г)</t>
  </si>
  <si>
    <t xml:space="preserve">установка светильника в 1-м подъезде на 5-м этаже                             (Акт от 01.02.17г)</t>
  </si>
  <si>
    <t xml:space="preserve">ремонт оголовка вентиляционных каналов над 4-м подъездом     (Акт от 1.03.17г)</t>
  </si>
  <si>
    <t xml:space="preserve">замена части лежака отопления на чердаке 4-й подъезд                    (Акт от 2.03.17г)</t>
  </si>
  <si>
    <t xml:space="preserve">замена светильника у входа в 6-й подъезд                                                  (Акт от 17.03.17г)</t>
  </si>
  <si>
    <t xml:space="preserve">замена двух стояков отопления из кв.28 в кв.31                                        (Акт от 23.03.17г)</t>
  </si>
  <si>
    <t xml:space="preserve">чернозём на газоны                                                                                                  (Акт от 06.04.17г.)</t>
  </si>
  <si>
    <t xml:space="preserve">замена общедомового счётчика ХВС                                                               (Акт от 27.04.17г)</t>
  </si>
  <si>
    <t xml:space="preserve">замена части стояка отопления в кв.7                                                              (Акт от 21.07.17г)</t>
  </si>
  <si>
    <t xml:space="preserve">замена шифера над кв.63                                                                                        (Акт от 07.08.17г)</t>
  </si>
  <si>
    <t xml:space="preserve">замена части лежака отопления на чердаке                                                 (Акт от 6.11.17г)</t>
  </si>
  <si>
    <t xml:space="preserve">ремонт слуховых окон на чердаке                                                                      (Акт от 7.11.17г)</t>
  </si>
  <si>
    <t xml:space="preserve">ремонт лежака канализации под 2-м подъездом                             (Акт от 19.02.18г)</t>
  </si>
  <si>
    <t xml:space="preserve">замена  стояка канализации из кв 89 в кв 93 через  перекрытие  (Акт от 20.02.18г)</t>
  </si>
  <si>
    <t xml:space="preserve">замена  стояка отпления из кв 43в кв 40 через  перекрытие       (Акт от 20.02.18г)</t>
  </si>
  <si>
    <t xml:space="preserve">замена рубильника в щите учета                                                                    (Акт от 11.01.2018 г.)</t>
  </si>
  <si>
    <t xml:space="preserve">замена доводчика в 6-м подъезде                                                                 (Акт от 14.05.2018 г.)</t>
  </si>
  <si>
    <t xml:space="preserve">ремонт части стояка отопления в кв.8                                                               (Акт от 10.07.2018 г.)</t>
  </si>
  <si>
    <t xml:space="preserve">монтаж освещения на площадке 1-го этажа 2-го подъезда                              (Акт от 04.09.2018 г.)</t>
  </si>
  <si>
    <t xml:space="preserve">ремонт входной двери 5-й подъезд                                                                         (Акт от 05.09.2018 г.)</t>
  </si>
  <si>
    <t xml:space="preserve">замена шифера над кв.20                                                                                          (Акт от 17.11.2018 г.)</t>
  </si>
  <si>
    <t xml:space="preserve">замена стояка отопления из кв.10 в кв.14 через перекрытие                          (Акт от 23.11.2018 г.)</t>
  </si>
  <si>
    <t xml:space="preserve">ремонт стояка отопления в кв.36                                                                            (Акт от 02.11.2018 г.)</t>
  </si>
  <si>
    <t xml:space="preserve">ремонт стояка отопления в кв.14                                                                            (Акт от 02.11.2018 г.)</t>
  </si>
  <si>
    <t xml:space="preserve">замена ламп накаливания на светодиодные                                                       (Акт от 22.11.2018 г.)</t>
  </si>
  <si>
    <t xml:space="preserve">ремонт части стояка отопления в кв.14                                                                      (Акт от 14.12.2018 г.)</t>
  </si>
  <si>
    <t xml:space="preserve">ремонт водосточный трубы 6-й подъезд                                                                   (Акт от 17.12.2018 г.)</t>
  </si>
  <si>
    <t xml:space="preserve">замена стояка отопления из кв.46 в кв.49 через перекрытие                              (Акт от 29.12.2018 г.)</t>
  </si>
  <si>
    <t xml:space="preserve">ремонт части стояка канализации в кв.20                                                                 (Акт от 06.01.2019 г.)</t>
  </si>
  <si>
    <t xml:space="preserve">замена стояка ХВС из кв.66 в кв.69 через перекрытие                                           (Акт от 16.01.2019 г.)</t>
  </si>
  <si>
    <t xml:space="preserve">замена стояка канализации из кв.66 в кв.69 через перекрытие                          (Акт от 16.01.2019 г.)</t>
  </si>
  <si>
    <t xml:space="preserve">заделка окон во 2ом подъезде                                                                    (акт от 14 02.2019г.)</t>
  </si>
  <si>
    <t xml:space="preserve">ремонт общедомового электрощита 5й подъезд                                   (акт от 14.02.2019г.)</t>
  </si>
  <si>
    <t xml:space="preserve">замена шифера над 4м подъездом                                                             (акт от 27.02.2019г.)</t>
  </si>
  <si>
    <t xml:space="preserve">ремонт люка выхода на крышу 1-й подъезд                                                            (Акт от 13.03.2019 г.)</t>
  </si>
  <si>
    <t xml:space="preserve">ремонт стояка канализации в кв.97                                                                            (Акт от 14.03.2019 г.)</t>
  </si>
  <si>
    <t xml:space="preserve">замена стояка ХВС из подвала в кв.83 через перекрытие                                    (Акт от 29.03.2019 г.)</t>
  </si>
  <si>
    <t xml:space="preserve">ЧЕХОВА 7 (с 01 октября 2014г)</t>
  </si>
  <si>
    <t xml:space="preserve"> Установка общедомового счётчика учёта тепла                     (Акт от5.11.14)</t>
  </si>
  <si>
    <t xml:space="preserve"> Ремонт межэтажного электрощита                                          (Акт от 13.11.14г.)</t>
  </si>
  <si>
    <t xml:space="preserve">Монтаж освещения в подвале 2-й подъезд                               (Акт от 28.11.14г.)</t>
  </si>
  <si>
    <t xml:space="preserve">Ремонт общедомового электрощита                                          (Акт от 4.12.14г.) </t>
  </si>
  <si>
    <t xml:space="preserve"> Замена автомата в ГРЩ                                                              (Акт от 30.12.14г.)</t>
  </si>
  <si>
    <t xml:space="preserve">прочистка и замена канализационного стояка в кв.18      (Акт от 6.01.15г)</t>
  </si>
  <si>
    <t xml:space="preserve">замена двухклавишного выключателя в 1-м подъезде      (Акт от 16.01.15г)</t>
  </si>
  <si>
    <t xml:space="preserve">замена автоматов во 2-м и 3-м подъездах                                  (Акт от 9.02.15г.)</t>
  </si>
  <si>
    <t xml:space="preserve">установка общедомового электросчётчика                               (Акт от 26.02.15г.)</t>
  </si>
  <si>
    <t xml:space="preserve">ремонт межэтажных электрощитов                                               (Акт от 26.02.15г.)</t>
  </si>
  <si>
    <t xml:space="preserve">установка общедомового счётчика ХВС                                        (Акт от 10.04.15г.)</t>
  </si>
  <si>
    <t xml:space="preserve">ремонт лежака канализации в подвале                                        (Акт от 14.04.15г.)</t>
  </si>
  <si>
    <t xml:space="preserve">ремонт стояка ХВС и замена кранов в подвале 3-й подъезд (Акт от 21.04.15г.)</t>
  </si>
  <si>
    <t xml:space="preserve">ремонт кровли на козырьке 1-го подъезда                                 (Акт от 27.05.15г.)</t>
  </si>
  <si>
    <t xml:space="preserve">ремонт кровли на крыше в р-не 3-го подъезда                        (Акт от 10.06.15г.)</t>
  </si>
  <si>
    <t xml:space="preserve">ремонт ливнёвой канализации на чердаке                                 (Акт от 6.08.15г)</t>
  </si>
  <si>
    <t xml:space="preserve">замена системы отопления в подвале                                            (Акт от 7.10.15г)</t>
  </si>
  <si>
    <t xml:space="preserve">ремонт трёх дверей, вход на чердак и на крышу                     (Акт от 13.10.15г.)</t>
  </si>
  <si>
    <t xml:space="preserve">установка циркуляционного насоса                                                 (Акт от 10.12.15г)</t>
  </si>
  <si>
    <t xml:space="preserve">замена стояка отопления в подъезде                                              (Акт от 23.12.15г)</t>
  </si>
  <si>
    <t xml:space="preserve">установка доводчика в 1-м подъезде                                               (Акт от 10.03.16г)</t>
  </si>
  <si>
    <t xml:space="preserve">ремонт стояка ХВС в кв.25                                                                       (Акт от 16.03.16г)</t>
  </si>
  <si>
    <t xml:space="preserve">установка светильника в тамбуре 2-й подъезд                            (Акт от 11.07.16г)</t>
  </si>
  <si>
    <t xml:space="preserve">замена части стояка отопления в кв.12                                             (Акт от 10.01.17г)</t>
  </si>
  <si>
    <t xml:space="preserve">установка выключателя в тамбуре 3-го подъезда                       (Акт от 14.02.17г)</t>
  </si>
  <si>
    <t xml:space="preserve">ремонт ливнёвой канализации в районе теплопункта             (Акт от 06.04.17г)</t>
  </si>
  <si>
    <t xml:space="preserve">восстановление освещения в подвале                                              (Акт от 13.04.17г)</t>
  </si>
  <si>
    <t xml:space="preserve">ремонт ливнёвой канализации в подвале под 2-м подъездом (Акт от 28.08.17г)</t>
  </si>
  <si>
    <t xml:space="preserve">замена лампочек на светодиодные                                                    (Акт от 07.09.17г)</t>
  </si>
  <si>
    <t xml:space="preserve">гидроизоляция стеновых панелей                                                       (Акт от 14.11.17г)</t>
  </si>
  <si>
    <t xml:space="preserve">монтаж решеток на слуховые окна                                                     (Акт от 11.04.18 г.)</t>
  </si>
  <si>
    <t xml:space="preserve">установка замка 1 подъезд выход на чердак                                  (Акт от 16.04.18 г.)</t>
  </si>
  <si>
    <t xml:space="preserve">штукатурка и гидроизоляция наружной стены кв.27                                      (Акт от 23.07.2018 г.)</t>
  </si>
  <si>
    <t xml:space="preserve">ремонт стены выхода на крышу 3-й подъезд                                                           (Акт от 21.09.2018 г.)</t>
  </si>
  <si>
    <t xml:space="preserve">замена замка входа в подвал 2-й подъезд                                                               (Акт от 28.09.2018 г.)</t>
  </si>
  <si>
    <t xml:space="preserve">установка окна и двери ПВХ 3-й подъезд выход на крышу                                 (Акт от 11.11.2018 г.)</t>
  </si>
  <si>
    <t xml:space="preserve">ремонт части стояка ХВС и установка сбросного крана в подвале под кв.32(Акт от 20.11.2018 г.)</t>
  </si>
  <si>
    <t xml:space="preserve">устройство стяжки                                                                                                         (Акт от 16.11.2018 г.)</t>
  </si>
  <si>
    <t xml:space="preserve">монтаж уличного освещения                                                                                        (Акт от 17.12.2018 г.)</t>
  </si>
  <si>
    <t xml:space="preserve">замена замка входа в подвал                                                                                        (Акт от 21.12.2018 г.)</t>
  </si>
  <si>
    <t xml:space="preserve">восстановление цоколя                                                                                                  (Акт от 29.12.2018 г.)</t>
  </si>
  <si>
    <t xml:space="preserve">итого</t>
  </si>
  <si>
    <t xml:space="preserve">дополнительная уборка территории                                                                          (Акт от 09.01.2019 г.)</t>
  </si>
  <si>
    <t xml:space="preserve">дополнительная уборка подъездов                                                                            (Акт от 09.01.2019 г.)</t>
  </si>
  <si>
    <t xml:space="preserve">замена лежака канализации под 1-м подъездом                                                   (Акт от 16.01.2019 г.)</t>
  </si>
  <si>
    <t xml:space="preserve">подводка ХВС для уборки МКД                                                                                    (Акт от 15.02.2019 г.)</t>
  </si>
  <si>
    <t xml:space="preserve">прочистка канализации в подвале                                                                              (Акт от 15.02.2019 г.)</t>
  </si>
  <si>
    <t xml:space="preserve">чистка подвала от мусора                                                                                              (Акт от 12.03.2019 г.)</t>
  </si>
  <si>
    <t xml:space="preserve">замена вводной трубы ХВС                                                                                           (Акт от 12.03.2019 г.)</t>
  </si>
  <si>
    <t xml:space="preserve">покраска наружных стен                                                                                                (Акт от 15.03.2019 г.)</t>
  </si>
  <si>
    <t xml:space="preserve">В 2014 году выполнено работ на сумму: </t>
  </si>
  <si>
    <t xml:space="preserve">В 2015 году выполнено работ на сумму:  </t>
  </si>
  <si>
    <t xml:space="preserve">В 2016 году выполнено работ на сумму: </t>
  </si>
  <si>
    <t xml:space="preserve">В 2017 году выполнено работ на сумму:</t>
  </si>
  <si>
    <t xml:space="preserve">В 2018 году выполнено работ на сумму:</t>
  </si>
  <si>
    <t xml:space="preserve">Итого за весь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</si>
</sst>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р.&quot;_-;\-* #,##0.00&quot;р.&quot;_-;_-* \-??&quot;р.&quot;_-;_-@_-"/>
    <numFmt numFmtId="166" formatCode="* #,##0.00&quot;р. &quot;;\-* #,##0.00&quot;р. &quot;;* \-#&quot;р. &quot;;@\ "/>
    <numFmt numFmtId="167" formatCode="#,##0.00&quot; ₽&quot;"/>
  </numFmts>
  <fonts count="13">
    <font>
      <sz val="11"/>
      <color rgb="FF00000A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333399"/>
      <name val="Calibri"/>
      <family val="2"/>
      <charset val="204"/>
    </font>
    <font>
      <b val="true"/>
      <sz val="11"/>
      <color rgb="FF00000A"/>
      <name val="Calibri"/>
      <family val="2"/>
      <charset val="204"/>
    </font>
    <font>
      <sz val="16"/>
      <color rgb="FF00000A"/>
      <name val="Calibri"/>
      <family val="2"/>
      <charset val="204"/>
    </font>
    <font>
      <sz val="10"/>
      <color rgb="FF00000A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6"/>
      <color rgb="FF00000A"/>
      <name val="Calibri"/>
      <family val="2"/>
      <charset val="204"/>
    </font>
    <font>
      <sz val="10.5"/>
      <color rgb="FF00000A"/>
      <name val="Times New Roman"/>
      <family val="1"/>
      <charset val="1"/>
    </font>
    <font>
      <sz val="11"/>
      <color rgb="FF00000A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2" applyFont="true" applyBorder="tru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6" fontId="7" fillId="0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6" fontId="0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21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11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8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11" xfId="21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11" xfId="17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1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Ввод " xfId="20" builtinId="53" customBuiltin="true"/>
    <cellStyle name="Денежный 2" xfId="21" builtinId="53" customBuiltin="true"/>
    <cellStyle name="Итог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492"/>
  <sheetViews>
    <sheetView showFormulas="false" showGridLines="true" showRowColHeaders="true" showZeros="true" rightToLeft="false" tabSelected="true" showOutlineSymbols="true" defaultGridColor="true" view="normal" topLeftCell="A406" colorId="64" zoomScale="100" zoomScaleNormal="100" zoomScalePageLayoutView="100" workbookViewId="0">
      <selection pane="topLeft" activeCell="I419" activeCellId="0" sqref="I419"/>
    </sheetView>
  </sheetViews>
  <sheetFormatPr defaultRowHeight="15.4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6.15"/>
    <col collapsed="false" customWidth="true" hidden="false" outlineLevel="0" max="4" min="3" style="0" width="8.67"/>
    <col collapsed="false" customWidth="true" hidden="false" outlineLevel="0" max="5" min="5" style="0" width="14.86"/>
    <col collapsed="false" customWidth="true" hidden="false" outlineLevel="0" max="6" min="6" style="0" width="51.37"/>
    <col collapsed="false" customWidth="true" hidden="false" outlineLevel="0" max="7" min="7" style="1" width="15.97"/>
    <col collapsed="false" customWidth="true" hidden="false" outlineLevel="0" max="8" min="8" style="0" width="8.29"/>
    <col collapsed="false" customWidth="true" hidden="false" outlineLevel="0" max="9" min="9" style="0" width="8.67"/>
    <col collapsed="false" customWidth="true" hidden="false" outlineLevel="0" max="10" min="10" style="0" width="14.28"/>
    <col collapsed="false" customWidth="true" hidden="false" outlineLevel="0" max="11" min="11" style="0" width="9.43"/>
    <col collapsed="false" customWidth="true" hidden="false" outlineLevel="0" max="1025" min="12" style="0" width="8.67"/>
  </cols>
  <sheetData>
    <row r="1" customFormat="false" ht="15.4" hidden="false" customHeight="false" outlineLevel="0" collapsed="false">
      <c r="G1" s="2"/>
    </row>
    <row r="2" customFormat="false" ht="15.4" hidden="false" customHeight="false" outlineLevel="0" collapsed="false">
      <c r="E2" s="3" t="s">
        <v>0</v>
      </c>
      <c r="F2" s="3"/>
    </row>
    <row r="3" customFormat="false" ht="15.4" hidden="false" customHeight="false" outlineLevel="0" collapsed="false">
      <c r="E3" s="4"/>
      <c r="F3" s="4"/>
    </row>
    <row r="4" customFormat="false" ht="15.4" hidden="false" customHeight="false" outlineLevel="0" collapsed="false">
      <c r="D4" s="5" t="s">
        <v>1</v>
      </c>
      <c r="E4" s="5"/>
      <c r="F4" s="5"/>
    </row>
    <row r="5" customFormat="false" ht="14.1" hidden="false" customHeight="true" outlineLevel="0" collapsed="false">
      <c r="B5" s="6" t="s">
        <v>2</v>
      </c>
      <c r="C5" s="7" t="s">
        <v>3</v>
      </c>
      <c r="D5" s="8"/>
      <c r="E5" s="8"/>
      <c r="F5" s="9"/>
      <c r="G5" s="10" t="s">
        <v>4</v>
      </c>
    </row>
    <row r="6" customFormat="false" ht="14.1" hidden="false" customHeight="true" outlineLevel="0" collapsed="false">
      <c r="B6" s="11" t="s">
        <v>5</v>
      </c>
      <c r="C6" s="12"/>
      <c r="D6" s="13"/>
      <c r="E6" s="13"/>
      <c r="F6" s="14"/>
      <c r="G6" s="15" t="s">
        <v>6</v>
      </c>
    </row>
    <row r="7" customFormat="false" ht="14.1" hidden="false" customHeight="true" outlineLevel="0" collapsed="false">
      <c r="B7" s="11" t="n">
        <v>1</v>
      </c>
      <c r="C7" s="16" t="s">
        <v>7</v>
      </c>
      <c r="D7" s="13"/>
      <c r="E7" s="13"/>
      <c r="F7" s="14"/>
      <c r="G7" s="17" t="n">
        <v>55000</v>
      </c>
    </row>
    <row r="8" customFormat="false" ht="14.1" hidden="false" customHeight="true" outlineLevel="0" collapsed="false">
      <c r="B8" s="11" t="n">
        <v>2</v>
      </c>
      <c r="C8" s="16" t="s">
        <v>8</v>
      </c>
      <c r="D8" s="13"/>
      <c r="E8" s="13"/>
      <c r="F8" s="14"/>
      <c r="G8" s="17" t="n">
        <v>2470</v>
      </c>
    </row>
    <row r="9" customFormat="false" ht="14.1" hidden="false" customHeight="true" outlineLevel="0" collapsed="false">
      <c r="B9" s="18" t="s">
        <v>9</v>
      </c>
      <c r="C9" s="19"/>
      <c r="D9" s="20"/>
      <c r="E9" s="20"/>
      <c r="F9" s="21" t="s">
        <v>10</v>
      </c>
      <c r="G9" s="22" t="n">
        <f aca="false">SUM(G7:G8)</f>
        <v>57470</v>
      </c>
    </row>
    <row r="10" customFormat="false" ht="14.1" hidden="false" customHeight="true" outlineLevel="0" collapsed="false">
      <c r="B10" s="23" t="n">
        <v>1</v>
      </c>
      <c r="C10" s="24" t="s">
        <v>11</v>
      </c>
      <c r="D10" s="25"/>
      <c r="E10" s="25"/>
      <c r="F10" s="26"/>
      <c r="G10" s="27" t="n">
        <v>3043</v>
      </c>
    </row>
    <row r="11" customFormat="false" ht="14.1" hidden="false" customHeight="true" outlineLevel="0" collapsed="false">
      <c r="B11" s="23" t="n">
        <v>2</v>
      </c>
      <c r="C11" s="16" t="s">
        <v>12</v>
      </c>
      <c r="D11" s="25"/>
      <c r="E11" s="25"/>
      <c r="F11" s="26"/>
      <c r="G11" s="27" t="n">
        <v>39900</v>
      </c>
    </row>
    <row r="12" customFormat="false" ht="14.1" hidden="false" customHeight="true" outlineLevel="0" collapsed="false">
      <c r="B12" s="23" t="n">
        <v>3</v>
      </c>
      <c r="C12" s="16" t="s">
        <v>13</v>
      </c>
      <c r="D12" s="25"/>
      <c r="E12" s="25"/>
      <c r="F12" s="26"/>
      <c r="G12" s="27" t="n">
        <v>3083.2</v>
      </c>
    </row>
    <row r="13" customFormat="false" ht="14.1" hidden="false" customHeight="true" outlineLevel="0" collapsed="false">
      <c r="B13" s="23" t="n">
        <v>4</v>
      </c>
      <c r="C13" s="16" t="s">
        <v>14</v>
      </c>
      <c r="D13" s="25"/>
      <c r="E13" s="25"/>
      <c r="F13" s="26"/>
      <c r="G13" s="27" t="n">
        <v>11167</v>
      </c>
    </row>
    <row r="14" customFormat="false" ht="14.1" hidden="false" customHeight="true" outlineLevel="0" collapsed="false">
      <c r="B14" s="23" t="n">
        <v>5</v>
      </c>
      <c r="C14" s="16" t="s">
        <v>15</v>
      </c>
      <c r="D14" s="25"/>
      <c r="E14" s="25"/>
      <c r="F14" s="26"/>
      <c r="G14" s="27" t="n">
        <v>3640.4</v>
      </c>
    </row>
    <row r="15" customFormat="false" ht="14.1" hidden="false" customHeight="true" outlineLevel="0" collapsed="false">
      <c r="B15" s="23" t="n">
        <v>6</v>
      </c>
      <c r="C15" s="16" t="s">
        <v>16</v>
      </c>
      <c r="D15" s="25"/>
      <c r="E15" s="25"/>
      <c r="F15" s="26"/>
      <c r="G15" s="27" t="n">
        <v>3782.7</v>
      </c>
    </row>
    <row r="16" customFormat="false" ht="14.1" hidden="false" customHeight="true" outlineLevel="0" collapsed="false">
      <c r="B16" s="23" t="n">
        <v>7</v>
      </c>
      <c r="C16" s="16" t="s">
        <v>17</v>
      </c>
      <c r="D16" s="25"/>
      <c r="E16" s="25"/>
      <c r="F16" s="26"/>
      <c r="G16" s="27" t="n">
        <v>49600</v>
      </c>
    </row>
    <row r="17" customFormat="false" ht="14.1" hidden="false" customHeight="true" outlineLevel="0" collapsed="false">
      <c r="B17" s="23" t="n">
        <v>8</v>
      </c>
      <c r="C17" s="16" t="s">
        <v>18</v>
      </c>
      <c r="D17" s="25"/>
      <c r="E17" s="25"/>
      <c r="F17" s="26"/>
      <c r="G17" s="27" t="n">
        <v>3808.85</v>
      </c>
    </row>
    <row r="18" customFormat="false" ht="14.1" hidden="false" customHeight="true" outlineLevel="0" collapsed="false">
      <c r="B18" s="23" t="n">
        <v>9</v>
      </c>
      <c r="C18" s="16" t="s">
        <v>19</v>
      </c>
      <c r="D18" s="25"/>
      <c r="E18" s="25"/>
      <c r="F18" s="26"/>
      <c r="G18" s="27" t="n">
        <v>8974</v>
      </c>
    </row>
    <row r="19" customFormat="false" ht="14.1" hidden="false" customHeight="true" outlineLevel="0" collapsed="false">
      <c r="B19" s="23" t="n">
        <v>10</v>
      </c>
      <c r="C19" s="16" t="s">
        <v>20</v>
      </c>
      <c r="D19" s="25"/>
      <c r="E19" s="25"/>
      <c r="F19" s="26"/>
      <c r="G19" s="27" t="n">
        <v>1662</v>
      </c>
    </row>
    <row r="20" customFormat="false" ht="14.1" hidden="false" customHeight="true" outlineLevel="0" collapsed="false">
      <c r="B20" s="23" t="n">
        <v>11</v>
      </c>
      <c r="C20" s="16" t="s">
        <v>21</v>
      </c>
      <c r="D20" s="25"/>
      <c r="E20" s="25"/>
      <c r="F20" s="26"/>
      <c r="G20" s="27" t="n">
        <v>4361.95</v>
      </c>
    </row>
    <row r="21" customFormat="false" ht="14.1" hidden="false" customHeight="true" outlineLevel="0" collapsed="false">
      <c r="B21" s="23" t="n">
        <v>12</v>
      </c>
      <c r="C21" s="16" t="s">
        <v>22</v>
      </c>
      <c r="D21" s="25"/>
      <c r="E21" s="25"/>
      <c r="F21" s="26"/>
      <c r="G21" s="27" t="n">
        <v>2200</v>
      </c>
    </row>
    <row r="22" customFormat="false" ht="14.1" hidden="false" customHeight="true" outlineLevel="0" collapsed="false">
      <c r="B22" s="23" t="n">
        <v>13</v>
      </c>
      <c r="C22" s="16" t="s">
        <v>23</v>
      </c>
      <c r="D22" s="25"/>
      <c r="E22" s="25"/>
      <c r="F22" s="26"/>
      <c r="G22" s="27" t="n">
        <v>1060</v>
      </c>
    </row>
    <row r="23" customFormat="false" ht="14.1" hidden="false" customHeight="true" outlineLevel="0" collapsed="false">
      <c r="B23" s="23" t="n">
        <v>14</v>
      </c>
      <c r="C23" s="16" t="s">
        <v>24</v>
      </c>
      <c r="D23" s="25"/>
      <c r="E23" s="25"/>
      <c r="F23" s="26"/>
      <c r="G23" s="27" t="n">
        <v>9013</v>
      </c>
    </row>
    <row r="24" customFormat="false" ht="15.4" hidden="false" customHeight="false" outlineLevel="0" collapsed="false">
      <c r="B24" s="28" t="s">
        <v>9</v>
      </c>
      <c r="C24" s="29"/>
      <c r="D24" s="30"/>
      <c r="E24" s="30"/>
      <c r="F24" s="31" t="s">
        <v>25</v>
      </c>
      <c r="G24" s="32" t="n">
        <f aca="false">SUM(G10:G23)</f>
        <v>145296.1</v>
      </c>
    </row>
    <row r="25" customFormat="false" ht="15.4" hidden="false" customHeight="false" outlineLevel="0" collapsed="false">
      <c r="B25" s="23" t="n">
        <v>1</v>
      </c>
      <c r="C25" s="24" t="s">
        <v>26</v>
      </c>
      <c r="D25" s="25"/>
      <c r="E25" s="25"/>
      <c r="F25" s="26"/>
      <c r="G25" s="33" t="n">
        <v>1907.7</v>
      </c>
    </row>
    <row r="26" customFormat="false" ht="15.4" hidden="false" customHeight="false" outlineLevel="0" collapsed="false">
      <c r="B26" s="23" t="n">
        <v>2</v>
      </c>
      <c r="C26" s="16" t="s">
        <v>27</v>
      </c>
      <c r="D26" s="25"/>
      <c r="E26" s="25"/>
      <c r="F26" s="26"/>
      <c r="G26" s="33" t="n">
        <v>6655</v>
      </c>
    </row>
    <row r="27" customFormat="false" ht="15.4" hidden="false" customHeight="false" outlineLevel="0" collapsed="false">
      <c r="B27" s="23" t="n">
        <v>3</v>
      </c>
      <c r="C27" s="16" t="s">
        <v>28</v>
      </c>
      <c r="D27" s="25"/>
      <c r="E27" s="25"/>
      <c r="F27" s="26"/>
      <c r="G27" s="33" t="n">
        <v>3220</v>
      </c>
    </row>
    <row r="28" customFormat="false" ht="15.4" hidden="false" customHeight="false" outlineLevel="0" collapsed="false">
      <c r="B28" s="23" t="n">
        <v>4</v>
      </c>
      <c r="C28" s="16" t="s">
        <v>29</v>
      </c>
      <c r="D28" s="25"/>
      <c r="E28" s="25"/>
      <c r="F28" s="26"/>
      <c r="G28" s="33" t="n">
        <v>1567</v>
      </c>
    </row>
    <row r="29" customFormat="false" ht="15.4" hidden="false" customHeight="false" outlineLevel="0" collapsed="false">
      <c r="B29" s="23" t="n">
        <v>5</v>
      </c>
      <c r="C29" s="16" t="s">
        <v>30</v>
      </c>
      <c r="D29" s="25"/>
      <c r="E29" s="25"/>
      <c r="F29" s="26"/>
      <c r="G29" s="33" t="n">
        <v>420</v>
      </c>
    </row>
    <row r="30" customFormat="false" ht="15.4" hidden="false" customHeight="false" outlineLevel="0" collapsed="false">
      <c r="B30" s="28" t="s">
        <v>9</v>
      </c>
      <c r="C30" s="29"/>
      <c r="D30" s="30"/>
      <c r="E30" s="30"/>
      <c r="F30" s="31" t="s">
        <v>31</v>
      </c>
      <c r="G30" s="34" t="n">
        <f aca="false">SUM(G25:G29)</f>
        <v>13769.7</v>
      </c>
    </row>
    <row r="31" customFormat="false" ht="15.4" hidden="false" customHeight="false" outlineLevel="0" collapsed="false">
      <c r="B31" s="23" t="n">
        <v>1</v>
      </c>
      <c r="C31" s="16" t="s">
        <v>32</v>
      </c>
      <c r="D31" s="25"/>
      <c r="E31" s="25"/>
      <c r="F31" s="26"/>
      <c r="G31" s="33" t="n">
        <v>8054.6</v>
      </c>
    </row>
    <row r="32" customFormat="false" ht="15.4" hidden="false" customHeight="false" outlineLevel="0" collapsed="false">
      <c r="B32" s="23" t="n">
        <v>2</v>
      </c>
      <c r="C32" s="16" t="s">
        <v>33</v>
      </c>
      <c r="D32" s="25"/>
      <c r="E32" s="25"/>
      <c r="F32" s="26"/>
      <c r="G32" s="33" t="n">
        <v>800</v>
      </c>
    </row>
    <row r="33" customFormat="false" ht="15.4" hidden="false" customHeight="false" outlineLevel="0" collapsed="false">
      <c r="B33" s="23" t="n">
        <v>3</v>
      </c>
      <c r="C33" s="16" t="s">
        <v>34</v>
      </c>
      <c r="D33" s="25"/>
      <c r="E33" s="25"/>
      <c r="F33" s="26"/>
      <c r="G33" s="33" t="n">
        <v>5240</v>
      </c>
    </row>
    <row r="34" customFormat="false" ht="15.4" hidden="false" customHeight="false" outlineLevel="0" collapsed="false">
      <c r="B34" s="23" t="n">
        <v>4</v>
      </c>
      <c r="C34" s="16" t="s">
        <v>35</v>
      </c>
      <c r="D34" s="25"/>
      <c r="E34" s="25"/>
      <c r="F34" s="26"/>
      <c r="G34" s="33" t="n">
        <v>7827.2</v>
      </c>
    </row>
    <row r="35" customFormat="false" ht="15.4" hidden="false" customHeight="false" outlineLevel="0" collapsed="false">
      <c r="B35" s="23" t="n">
        <v>5</v>
      </c>
      <c r="C35" s="16" t="s">
        <v>36</v>
      </c>
      <c r="D35" s="25"/>
      <c r="E35" s="25"/>
      <c r="F35" s="26"/>
      <c r="G35" s="33" t="n">
        <v>4664</v>
      </c>
    </row>
    <row r="36" customFormat="false" ht="15.4" hidden="false" customHeight="false" outlineLevel="0" collapsed="false">
      <c r="B36" s="23" t="n">
        <v>6</v>
      </c>
      <c r="C36" s="35" t="s">
        <v>37</v>
      </c>
      <c r="D36" s="25"/>
      <c r="E36" s="25"/>
      <c r="F36" s="26"/>
      <c r="G36" s="36" t="n">
        <v>950</v>
      </c>
    </row>
    <row r="37" customFormat="false" ht="15.4" hidden="false" customHeight="false" outlineLevel="0" collapsed="false">
      <c r="B37" s="28" t="s">
        <v>9</v>
      </c>
      <c r="C37" s="29"/>
      <c r="D37" s="30"/>
      <c r="E37" s="30"/>
      <c r="F37" s="31" t="s">
        <v>38</v>
      </c>
      <c r="G37" s="34" t="n">
        <f aca="false">SUM(G31:G36)</f>
        <v>27535.8</v>
      </c>
    </row>
    <row r="38" customFormat="false" ht="15.4" hidden="false" customHeight="false" outlineLevel="0" collapsed="false">
      <c r="B38" s="37" t="n">
        <v>1</v>
      </c>
      <c r="C38" s="35" t="s">
        <v>39</v>
      </c>
      <c r="D38" s="38"/>
      <c r="E38" s="38"/>
      <c r="F38" s="39"/>
      <c r="G38" s="36" t="n">
        <v>400</v>
      </c>
    </row>
    <row r="39" customFormat="false" ht="15.4" hidden="false" customHeight="false" outlineLevel="0" collapsed="false">
      <c r="B39" s="37" t="n">
        <v>2</v>
      </c>
      <c r="C39" s="35" t="s">
        <v>40</v>
      </c>
      <c r="D39" s="38"/>
      <c r="E39" s="38"/>
      <c r="F39" s="39"/>
      <c r="G39" s="36" t="n">
        <v>1900</v>
      </c>
    </row>
    <row r="40" customFormat="false" ht="15.4" hidden="false" customHeight="false" outlineLevel="0" collapsed="false">
      <c r="B40" s="37" t="n">
        <v>3</v>
      </c>
      <c r="C40" s="35" t="s">
        <v>41</v>
      </c>
      <c r="D40" s="38"/>
      <c r="E40" s="38"/>
      <c r="F40" s="39"/>
      <c r="G40" s="36" t="n">
        <v>570</v>
      </c>
    </row>
    <row r="41" customFormat="false" ht="15.4" hidden="false" customHeight="false" outlineLevel="0" collapsed="false">
      <c r="B41" s="37" t="n">
        <v>4</v>
      </c>
      <c r="C41" s="35" t="s">
        <v>42</v>
      </c>
      <c r="D41" s="38"/>
      <c r="E41" s="38"/>
      <c r="F41" s="39"/>
      <c r="G41" s="36" t="n">
        <v>2199</v>
      </c>
    </row>
    <row r="42" customFormat="false" ht="15.4" hidden="false" customHeight="false" outlineLevel="0" collapsed="false">
      <c r="B42" s="28" t="s">
        <v>9</v>
      </c>
      <c r="C42" s="29"/>
      <c r="D42" s="30"/>
      <c r="E42" s="30"/>
      <c r="F42" s="31" t="s">
        <v>43</v>
      </c>
      <c r="G42" s="34" t="n">
        <f aca="false">SUM(G38:G41)</f>
        <v>5069</v>
      </c>
    </row>
    <row r="43" customFormat="false" ht="15.4" hidden="false" customHeight="false" outlineLevel="0" collapsed="false">
      <c r="B43" s="37" t="n">
        <v>1</v>
      </c>
      <c r="C43" s="35" t="s">
        <v>44</v>
      </c>
      <c r="D43" s="30"/>
      <c r="E43" s="30"/>
      <c r="F43" s="31"/>
      <c r="G43" s="36" t="n">
        <v>5487.5</v>
      </c>
    </row>
    <row r="44" customFormat="false" ht="15.4" hidden="false" customHeight="false" outlineLevel="0" collapsed="false">
      <c r="B44" s="37" t="n">
        <v>2</v>
      </c>
      <c r="C44" s="40" t="s">
        <v>45</v>
      </c>
      <c r="D44" s="30"/>
      <c r="E44" s="30"/>
      <c r="F44" s="31"/>
      <c r="G44" s="36" t="n">
        <v>4882.68</v>
      </c>
    </row>
    <row r="45" customFormat="false" ht="15.4" hidden="false" customHeight="false" outlineLevel="0" collapsed="false">
      <c r="B45" s="28" t="s">
        <v>9</v>
      </c>
      <c r="C45" s="29"/>
      <c r="D45" s="30"/>
      <c r="E45" s="30"/>
      <c r="F45" s="31" t="s">
        <v>46</v>
      </c>
      <c r="G45" s="41" t="n">
        <f aca="false">SUM(G43:G44)</f>
        <v>10370.18</v>
      </c>
    </row>
    <row r="46" customFormat="false" ht="15.4" hidden="false" customHeight="false" outlineLevel="0" collapsed="false">
      <c r="B46" s="42" t="s">
        <v>9</v>
      </c>
      <c r="C46" s="43" t="s">
        <v>47</v>
      </c>
      <c r="D46" s="30"/>
      <c r="E46" s="44"/>
      <c r="F46" s="45"/>
      <c r="G46" s="46" t="n">
        <f aca="false">G37+G30+G24+G9+G42+G45</f>
        <v>259510.78</v>
      </c>
    </row>
    <row r="47" customFormat="false" ht="15.4" hidden="false" customHeight="false" outlineLevel="0" collapsed="false">
      <c r="E47" s="4"/>
      <c r="F47" s="4"/>
    </row>
    <row r="48" customFormat="false" ht="15.4" hidden="false" customHeight="false" outlineLevel="0" collapsed="false">
      <c r="D48" s="5" t="s">
        <v>48</v>
      </c>
      <c r="E48" s="5"/>
      <c r="F48" s="5"/>
    </row>
    <row r="49" customFormat="false" ht="15.4" hidden="false" customHeight="false" outlineLevel="0" collapsed="false">
      <c r="B49" s="6" t="s">
        <v>2</v>
      </c>
      <c r="C49" s="7" t="s">
        <v>49</v>
      </c>
      <c r="D49" s="8"/>
      <c r="E49" s="8"/>
      <c r="F49" s="9"/>
      <c r="G49" s="10" t="s">
        <v>4</v>
      </c>
    </row>
    <row r="50" customFormat="false" ht="15.4" hidden="false" customHeight="false" outlineLevel="0" collapsed="false">
      <c r="B50" s="11" t="s">
        <v>5</v>
      </c>
      <c r="C50" s="12"/>
      <c r="D50" s="13"/>
      <c r="E50" s="13"/>
      <c r="F50" s="14"/>
      <c r="G50" s="15" t="s">
        <v>6</v>
      </c>
    </row>
    <row r="51" customFormat="false" ht="15.4" hidden="false" customHeight="false" outlineLevel="0" collapsed="false">
      <c r="B51" s="11" t="n">
        <v>1</v>
      </c>
      <c r="C51" s="16" t="s">
        <v>50</v>
      </c>
      <c r="D51" s="13"/>
      <c r="E51" s="13"/>
      <c r="F51" s="14"/>
      <c r="G51" s="17" t="n">
        <v>55000</v>
      </c>
    </row>
    <row r="52" customFormat="false" ht="15.4" hidden="false" customHeight="false" outlineLevel="0" collapsed="false">
      <c r="B52" s="11" t="n">
        <v>2</v>
      </c>
      <c r="C52" s="16" t="s">
        <v>51</v>
      </c>
      <c r="D52" s="13"/>
      <c r="E52" s="13"/>
      <c r="F52" s="14"/>
      <c r="G52" s="17" t="n">
        <v>1529</v>
      </c>
    </row>
    <row r="53" customFormat="false" ht="15.4" hidden="false" customHeight="false" outlineLevel="0" collapsed="false">
      <c r="B53" s="18" t="s">
        <v>9</v>
      </c>
      <c r="C53" s="19"/>
      <c r="D53" s="20"/>
      <c r="E53" s="20"/>
      <c r="F53" s="21" t="s">
        <v>10</v>
      </c>
      <c r="G53" s="22" t="n">
        <f aca="false">SUM(G51:G52)</f>
        <v>56529</v>
      </c>
    </row>
    <row r="54" customFormat="false" ht="15.4" hidden="false" customHeight="false" outlineLevel="0" collapsed="false">
      <c r="B54" s="23" t="n">
        <v>1</v>
      </c>
      <c r="C54" s="24" t="s">
        <v>52</v>
      </c>
      <c r="D54" s="25"/>
      <c r="E54" s="25"/>
      <c r="F54" s="26"/>
      <c r="G54" s="27" t="n">
        <v>2498.3</v>
      </c>
    </row>
    <row r="55" customFormat="false" ht="15.4" hidden="false" customHeight="false" outlineLevel="0" collapsed="false">
      <c r="B55" s="23" t="n">
        <v>2</v>
      </c>
      <c r="C55" s="16" t="s">
        <v>53</v>
      </c>
      <c r="D55" s="25"/>
      <c r="E55" s="25"/>
      <c r="F55" s="26"/>
      <c r="G55" s="27" t="n">
        <v>2739</v>
      </c>
    </row>
    <row r="56" customFormat="false" ht="15.4" hidden="false" customHeight="false" outlineLevel="0" collapsed="false">
      <c r="B56" s="23" t="n">
        <v>3</v>
      </c>
      <c r="C56" s="16" t="s">
        <v>54</v>
      </c>
      <c r="D56" s="25"/>
      <c r="E56" s="25"/>
      <c r="F56" s="26"/>
      <c r="G56" s="27" t="n">
        <v>4886.3</v>
      </c>
    </row>
    <row r="57" customFormat="false" ht="15.4" hidden="false" customHeight="false" outlineLevel="0" collapsed="false">
      <c r="B57" s="23" t="n">
        <v>4</v>
      </c>
      <c r="C57" s="16" t="s">
        <v>55</v>
      </c>
      <c r="D57" s="25"/>
      <c r="E57" s="25"/>
      <c r="F57" s="26"/>
      <c r="G57" s="27" t="n">
        <v>4234.7</v>
      </c>
    </row>
    <row r="58" customFormat="false" ht="15.4" hidden="false" customHeight="false" outlineLevel="0" collapsed="false">
      <c r="B58" s="23" t="n">
        <v>5</v>
      </c>
      <c r="C58" s="16" t="s">
        <v>56</v>
      </c>
      <c r="D58" s="25"/>
      <c r="E58" s="25"/>
      <c r="F58" s="26"/>
      <c r="G58" s="27" t="n">
        <v>2029.2</v>
      </c>
    </row>
    <row r="59" customFormat="false" ht="15.4" hidden="false" customHeight="false" outlineLevel="0" collapsed="false">
      <c r="B59" s="23" t="n">
        <v>6</v>
      </c>
      <c r="C59" s="16" t="s">
        <v>57</v>
      </c>
      <c r="D59" s="25"/>
      <c r="E59" s="25"/>
      <c r="F59" s="26"/>
      <c r="G59" s="27" t="n">
        <v>9637</v>
      </c>
    </row>
    <row r="60" customFormat="false" ht="15.4" hidden="false" customHeight="false" outlineLevel="0" collapsed="false">
      <c r="B60" s="23" t="n">
        <v>7</v>
      </c>
      <c r="C60" s="16" t="s">
        <v>58</v>
      </c>
      <c r="D60" s="25"/>
      <c r="E60" s="25"/>
      <c r="F60" s="26"/>
      <c r="G60" s="27" t="n">
        <v>11781.7</v>
      </c>
    </row>
    <row r="61" customFormat="false" ht="15.4" hidden="false" customHeight="false" outlineLevel="0" collapsed="false">
      <c r="B61" s="23" t="n">
        <v>8</v>
      </c>
      <c r="C61" s="16" t="s">
        <v>59</v>
      </c>
      <c r="D61" s="25"/>
      <c r="E61" s="25"/>
      <c r="F61" s="26"/>
      <c r="G61" s="27" t="n">
        <v>39216.1</v>
      </c>
    </row>
    <row r="62" customFormat="false" ht="15.4" hidden="false" customHeight="false" outlineLevel="0" collapsed="false">
      <c r="B62" s="23" t="n">
        <v>9</v>
      </c>
      <c r="C62" s="16" t="s">
        <v>60</v>
      </c>
      <c r="D62" s="25"/>
      <c r="E62" s="25"/>
      <c r="F62" s="26"/>
      <c r="G62" s="27" t="n">
        <v>92388.1</v>
      </c>
    </row>
    <row r="63" customFormat="false" ht="15.4" hidden="false" customHeight="false" outlineLevel="0" collapsed="false">
      <c r="B63" s="23" t="n">
        <v>10</v>
      </c>
      <c r="C63" s="16" t="s">
        <v>61</v>
      </c>
      <c r="D63" s="25"/>
      <c r="E63" s="25"/>
      <c r="F63" s="26"/>
      <c r="G63" s="27" t="n">
        <v>66110.16</v>
      </c>
    </row>
    <row r="64" customFormat="false" ht="15.4" hidden="false" customHeight="false" outlineLevel="0" collapsed="false">
      <c r="B64" s="23" t="n">
        <v>11</v>
      </c>
      <c r="C64" s="16" t="s">
        <v>62</v>
      </c>
      <c r="D64" s="25"/>
      <c r="E64" s="25"/>
      <c r="F64" s="26"/>
      <c r="G64" s="27" t="n">
        <v>4179.9</v>
      </c>
    </row>
    <row r="65" customFormat="false" ht="15.4" hidden="false" customHeight="false" outlineLevel="0" collapsed="false">
      <c r="B65" s="23" t="n">
        <v>12</v>
      </c>
      <c r="C65" s="16" t="s">
        <v>63</v>
      </c>
      <c r="D65" s="25"/>
      <c r="E65" s="25"/>
      <c r="F65" s="26"/>
      <c r="G65" s="27" t="n">
        <v>11779</v>
      </c>
    </row>
    <row r="66" customFormat="false" ht="15.4" hidden="false" customHeight="false" outlineLevel="0" collapsed="false">
      <c r="B66" s="23" t="n">
        <v>13</v>
      </c>
      <c r="C66" s="16" t="s">
        <v>64</v>
      </c>
      <c r="D66" s="25"/>
      <c r="E66" s="25"/>
      <c r="F66" s="26"/>
      <c r="G66" s="27" t="n">
        <v>899</v>
      </c>
    </row>
    <row r="67" customFormat="false" ht="15.4" hidden="false" customHeight="false" outlineLevel="0" collapsed="false">
      <c r="B67" s="23" t="n">
        <v>14</v>
      </c>
      <c r="C67" s="16" t="s">
        <v>65</v>
      </c>
      <c r="D67" s="25"/>
      <c r="E67" s="25"/>
      <c r="F67" s="26"/>
      <c r="G67" s="27" t="n">
        <v>29986.4</v>
      </c>
    </row>
    <row r="68" customFormat="false" ht="15.4" hidden="false" customHeight="false" outlineLevel="0" collapsed="false">
      <c r="B68" s="23" t="n">
        <v>15</v>
      </c>
      <c r="C68" s="16" t="s">
        <v>66</v>
      </c>
      <c r="D68" s="25"/>
      <c r="E68" s="25"/>
      <c r="F68" s="26"/>
      <c r="G68" s="27" t="n">
        <v>14239.88</v>
      </c>
    </row>
    <row r="69" customFormat="false" ht="15.4" hidden="false" customHeight="false" outlineLevel="0" collapsed="false">
      <c r="B69" s="23" t="n">
        <v>16</v>
      </c>
      <c r="C69" s="16" t="s">
        <v>67</v>
      </c>
      <c r="D69" s="25"/>
      <c r="E69" s="25"/>
      <c r="F69" s="26"/>
      <c r="G69" s="27" t="n">
        <v>6057.3</v>
      </c>
    </row>
    <row r="70" customFormat="false" ht="15.4" hidden="false" customHeight="false" outlineLevel="0" collapsed="false">
      <c r="B70" s="28" t="s">
        <v>9</v>
      </c>
      <c r="C70" s="29"/>
      <c r="D70" s="30"/>
      <c r="E70" s="30"/>
      <c r="F70" s="31" t="s">
        <v>25</v>
      </c>
      <c r="G70" s="32" t="n">
        <f aca="false">SUM(G54:G69)</f>
        <v>302662.04</v>
      </c>
    </row>
    <row r="71" customFormat="false" ht="15.4" hidden="false" customHeight="false" outlineLevel="0" collapsed="false">
      <c r="B71" s="23" t="n">
        <v>1</v>
      </c>
      <c r="C71" s="24" t="s">
        <v>68</v>
      </c>
      <c r="D71" s="25"/>
      <c r="E71" s="25"/>
      <c r="F71" s="26"/>
      <c r="G71" s="33" t="n">
        <v>477.88</v>
      </c>
    </row>
    <row r="72" customFormat="false" ht="15.4" hidden="false" customHeight="false" outlineLevel="0" collapsed="false">
      <c r="B72" s="23" t="n">
        <v>2</v>
      </c>
      <c r="C72" s="16" t="s">
        <v>69</v>
      </c>
      <c r="D72" s="25"/>
      <c r="E72" s="25"/>
      <c r="F72" s="26"/>
      <c r="G72" s="33" t="n">
        <v>6400</v>
      </c>
    </row>
    <row r="73" customFormat="false" ht="15.4" hidden="false" customHeight="false" outlineLevel="0" collapsed="false">
      <c r="B73" s="23" t="n">
        <v>3</v>
      </c>
      <c r="C73" s="16" t="s">
        <v>70</v>
      </c>
      <c r="D73" s="25"/>
      <c r="E73" s="25"/>
      <c r="F73" s="26"/>
      <c r="G73" s="33" t="n">
        <v>438</v>
      </c>
    </row>
    <row r="74" customFormat="false" ht="15.4" hidden="false" customHeight="false" outlineLevel="0" collapsed="false">
      <c r="B74" s="28" t="s">
        <v>9</v>
      </c>
      <c r="C74" s="29"/>
      <c r="D74" s="30"/>
      <c r="E74" s="30"/>
      <c r="F74" s="31" t="s">
        <v>31</v>
      </c>
      <c r="G74" s="34" t="n">
        <f aca="false">SUM(G71:G73)</f>
        <v>7315.88</v>
      </c>
    </row>
    <row r="75" customFormat="false" ht="15.4" hidden="false" customHeight="false" outlineLevel="0" collapsed="false">
      <c r="B75" s="23" t="n">
        <v>1</v>
      </c>
      <c r="C75" s="16" t="s">
        <v>71</v>
      </c>
      <c r="D75" s="25"/>
      <c r="E75" s="25"/>
      <c r="F75" s="26"/>
      <c r="G75" s="33" t="n">
        <v>1499</v>
      </c>
    </row>
    <row r="76" customFormat="false" ht="15.4" hidden="false" customHeight="false" outlineLevel="0" collapsed="false">
      <c r="B76" s="23" t="n">
        <v>2</v>
      </c>
      <c r="C76" s="16" t="s">
        <v>72</v>
      </c>
      <c r="D76" s="25"/>
      <c r="E76" s="25"/>
      <c r="F76" s="26"/>
      <c r="G76" s="33" t="n">
        <v>13200</v>
      </c>
    </row>
    <row r="77" customFormat="false" ht="15.4" hidden="false" customHeight="false" outlineLevel="0" collapsed="false">
      <c r="B77" s="23" t="n">
        <v>3</v>
      </c>
      <c r="C77" s="16" t="s">
        <v>73</v>
      </c>
      <c r="D77" s="25"/>
      <c r="E77" s="25"/>
      <c r="F77" s="26"/>
      <c r="G77" s="33" t="n">
        <v>2251</v>
      </c>
    </row>
    <row r="78" customFormat="false" ht="15.4" hidden="false" customHeight="false" outlineLevel="0" collapsed="false">
      <c r="B78" s="23" t="n">
        <v>4</v>
      </c>
      <c r="C78" s="16" t="s">
        <v>74</v>
      </c>
      <c r="D78" s="25"/>
      <c r="E78" s="25"/>
      <c r="F78" s="26"/>
      <c r="G78" s="33" t="n">
        <v>1390</v>
      </c>
    </row>
    <row r="79" customFormat="false" ht="15.4" hidden="false" customHeight="false" outlineLevel="0" collapsed="false">
      <c r="B79" s="28" t="s">
        <v>9</v>
      </c>
      <c r="C79" s="29"/>
      <c r="D79" s="30"/>
      <c r="E79" s="30"/>
      <c r="F79" s="31" t="s">
        <v>38</v>
      </c>
      <c r="G79" s="34" t="n">
        <f aca="false">SUM(G75:G78)</f>
        <v>18340</v>
      </c>
    </row>
    <row r="80" customFormat="false" ht="15.4" hidden="false" customHeight="false" outlineLevel="0" collapsed="false">
      <c r="B80" s="23" t="n">
        <v>1</v>
      </c>
      <c r="C80" s="16" t="s">
        <v>75</v>
      </c>
      <c r="D80" s="25"/>
      <c r="E80" s="25"/>
      <c r="F80" s="26"/>
      <c r="G80" s="33" t="n">
        <v>2199</v>
      </c>
    </row>
    <row r="81" customFormat="false" ht="15.4" hidden="false" customHeight="false" outlineLevel="0" collapsed="false">
      <c r="B81" s="23" t="n">
        <v>2</v>
      </c>
      <c r="C81" s="16" t="s">
        <v>76</v>
      </c>
      <c r="D81" s="25"/>
      <c r="E81" s="25"/>
      <c r="F81" s="26"/>
      <c r="G81" s="33" t="n">
        <v>400</v>
      </c>
    </row>
    <row r="82" customFormat="false" ht="15.4" hidden="false" customHeight="false" outlineLevel="0" collapsed="false">
      <c r="B82" s="23" t="n">
        <v>3</v>
      </c>
      <c r="C82" s="16" t="s">
        <v>77</v>
      </c>
      <c r="D82" s="25"/>
      <c r="E82" s="25"/>
      <c r="F82" s="26"/>
      <c r="G82" s="33" t="n">
        <v>550</v>
      </c>
    </row>
    <row r="83" customFormat="false" ht="15.4" hidden="false" customHeight="false" outlineLevel="0" collapsed="false">
      <c r="B83" s="23" t="n">
        <v>4</v>
      </c>
      <c r="C83" s="16" t="s">
        <v>78</v>
      </c>
      <c r="D83" s="25"/>
      <c r="E83" s="25"/>
      <c r="F83" s="26"/>
      <c r="G83" s="33" t="n">
        <v>3868</v>
      </c>
    </row>
    <row r="84" customFormat="false" ht="15.4" hidden="false" customHeight="false" outlineLevel="0" collapsed="false">
      <c r="B84" s="23" t="n">
        <v>5</v>
      </c>
      <c r="C84" s="35" t="s">
        <v>79</v>
      </c>
      <c r="D84" s="25"/>
      <c r="E84" s="25"/>
      <c r="F84" s="26"/>
      <c r="G84" s="36" t="n">
        <v>2375</v>
      </c>
    </row>
    <row r="85" customFormat="false" ht="15.4" hidden="false" customHeight="false" outlineLevel="0" collapsed="false">
      <c r="B85" s="23" t="n">
        <v>6</v>
      </c>
      <c r="C85" s="35" t="s">
        <v>80</v>
      </c>
      <c r="D85" s="25"/>
      <c r="E85" s="25"/>
      <c r="F85" s="26"/>
      <c r="G85" s="36" t="n">
        <v>300</v>
      </c>
    </row>
    <row r="86" customFormat="false" ht="15.4" hidden="false" customHeight="false" outlineLevel="0" collapsed="false">
      <c r="B86" s="23" t="n">
        <v>7</v>
      </c>
      <c r="C86" s="35" t="s">
        <v>81</v>
      </c>
      <c r="D86" s="25"/>
      <c r="E86" s="25"/>
      <c r="F86" s="26"/>
      <c r="G86" s="36" t="n">
        <v>550</v>
      </c>
    </row>
    <row r="87" customFormat="false" ht="15.4" hidden="false" customHeight="false" outlineLevel="0" collapsed="false">
      <c r="B87" s="28" t="s">
        <v>9</v>
      </c>
      <c r="C87" s="29"/>
      <c r="D87" s="30"/>
      <c r="E87" s="30"/>
      <c r="F87" s="31" t="s">
        <v>43</v>
      </c>
      <c r="G87" s="34" t="n">
        <f aca="false">SUM(G80:G86)</f>
        <v>10242</v>
      </c>
    </row>
    <row r="88" customFormat="false" ht="15.4" hidden="false" customHeight="false" outlineLevel="0" collapsed="false">
      <c r="B88" s="37" t="n">
        <v>1</v>
      </c>
      <c r="C88" s="35" t="s">
        <v>82</v>
      </c>
      <c r="D88" s="30"/>
      <c r="E88" s="30"/>
      <c r="F88" s="31"/>
      <c r="G88" s="36" t="n">
        <v>500</v>
      </c>
    </row>
    <row r="89" customFormat="false" ht="15.4" hidden="false" customHeight="false" outlineLevel="0" collapsed="false">
      <c r="B89" s="37" t="n">
        <v>2</v>
      </c>
      <c r="C89" s="35" t="s">
        <v>83</v>
      </c>
      <c r="D89" s="30"/>
      <c r="E89" s="30"/>
      <c r="F89" s="31"/>
      <c r="G89" s="36" t="n">
        <v>6254.9</v>
      </c>
    </row>
    <row r="90" customFormat="false" ht="15.4" hidden="false" customHeight="false" outlineLevel="0" collapsed="false">
      <c r="B90" s="28" t="s">
        <v>9</v>
      </c>
      <c r="C90" s="29"/>
      <c r="D90" s="30"/>
      <c r="E90" s="30"/>
      <c r="F90" s="31" t="s">
        <v>46</v>
      </c>
      <c r="G90" s="34" t="n">
        <f aca="false">SUM(G88:G89)</f>
        <v>6754.9</v>
      </c>
    </row>
    <row r="91" customFormat="false" ht="15.4" hidden="false" customHeight="false" outlineLevel="0" collapsed="false">
      <c r="B91" s="28" t="s">
        <v>9</v>
      </c>
      <c r="C91" s="43" t="s">
        <v>47</v>
      </c>
      <c r="D91" s="30"/>
      <c r="E91" s="30"/>
      <c r="F91" s="31"/>
      <c r="G91" s="34" t="n">
        <f aca="false">G74+G70+G53+G87+G79+G90</f>
        <v>401843.82</v>
      </c>
    </row>
    <row r="92" customFormat="false" ht="15.4" hidden="false" customHeight="false" outlineLevel="0" collapsed="false">
      <c r="B92" s="47"/>
      <c r="C92" s="48"/>
      <c r="D92" s="48"/>
      <c r="E92" s="48"/>
      <c r="F92" s="48"/>
      <c r="G92" s="49"/>
    </row>
    <row r="93" customFormat="false" ht="15.4" hidden="false" customHeight="false" outlineLevel="0" collapsed="false">
      <c r="D93" s="5" t="s">
        <v>84</v>
      </c>
      <c r="E93" s="5"/>
      <c r="F93" s="5"/>
    </row>
    <row r="94" customFormat="false" ht="15.4" hidden="false" customHeight="false" outlineLevel="0" collapsed="false">
      <c r="B94" s="6" t="s">
        <v>2</v>
      </c>
      <c r="C94" s="7" t="s">
        <v>49</v>
      </c>
      <c r="D94" s="8"/>
      <c r="E94" s="8"/>
      <c r="F94" s="9"/>
      <c r="G94" s="10" t="s">
        <v>4</v>
      </c>
    </row>
    <row r="95" customFormat="false" ht="15.4" hidden="false" customHeight="false" outlineLevel="0" collapsed="false">
      <c r="B95" s="11" t="s">
        <v>5</v>
      </c>
      <c r="C95" s="12"/>
      <c r="D95" s="13"/>
      <c r="E95" s="13"/>
      <c r="F95" s="14"/>
      <c r="G95" s="15" t="s">
        <v>6</v>
      </c>
    </row>
    <row r="96" customFormat="false" ht="15.4" hidden="false" customHeight="false" outlineLevel="0" collapsed="false">
      <c r="B96" s="11" t="n">
        <v>1</v>
      </c>
      <c r="C96" s="16" t="s">
        <v>85</v>
      </c>
      <c r="D96" s="13"/>
      <c r="E96" s="13"/>
      <c r="F96" s="14"/>
      <c r="G96" s="17" t="n">
        <v>2470</v>
      </c>
    </row>
    <row r="97" customFormat="false" ht="15.4" hidden="false" customHeight="false" outlineLevel="0" collapsed="false">
      <c r="B97" s="11" t="n">
        <v>2</v>
      </c>
      <c r="C97" s="16" t="s">
        <v>86</v>
      </c>
      <c r="D97" s="13"/>
      <c r="E97" s="13"/>
      <c r="F97" s="14"/>
      <c r="G97" s="17" t="n">
        <v>3159.6</v>
      </c>
    </row>
    <row r="98" customFormat="false" ht="15.4" hidden="false" customHeight="false" outlineLevel="0" collapsed="false">
      <c r="B98" s="50" t="n">
        <v>3</v>
      </c>
      <c r="C98" s="51" t="s">
        <v>87</v>
      </c>
      <c r="D98" s="52"/>
      <c r="E98" s="52"/>
      <c r="F98" s="53"/>
      <c r="G98" s="54" t="s">
        <v>88</v>
      </c>
    </row>
    <row r="99" customFormat="false" ht="15.4" hidden="false" customHeight="false" outlineLevel="0" collapsed="false">
      <c r="B99" s="18" t="s">
        <v>9</v>
      </c>
      <c r="C99" s="19"/>
      <c r="D99" s="20"/>
      <c r="E99" s="20"/>
      <c r="F99" s="21" t="s">
        <v>10</v>
      </c>
      <c r="G99" s="22" t="n">
        <f aca="false">G97+G96</f>
        <v>5629.6</v>
      </c>
    </row>
    <row r="100" customFormat="false" ht="15.4" hidden="false" customHeight="false" outlineLevel="0" collapsed="false">
      <c r="B100" s="23" t="n">
        <v>1</v>
      </c>
      <c r="C100" s="24" t="s">
        <v>89</v>
      </c>
      <c r="D100" s="25"/>
      <c r="E100" s="25"/>
      <c r="F100" s="26"/>
      <c r="G100" s="27" t="n">
        <v>1681.9</v>
      </c>
    </row>
    <row r="101" customFormat="false" ht="15.4" hidden="false" customHeight="false" outlineLevel="0" collapsed="false">
      <c r="B101" s="23" t="n">
        <v>2</v>
      </c>
      <c r="C101" s="16" t="s">
        <v>90</v>
      </c>
      <c r="D101" s="25"/>
      <c r="E101" s="25"/>
      <c r="F101" s="26"/>
      <c r="G101" s="27" t="n">
        <v>1560</v>
      </c>
    </row>
    <row r="102" customFormat="false" ht="15.4" hidden="false" customHeight="true" outlineLevel="0" collapsed="false">
      <c r="B102" s="55" t="n">
        <v>3</v>
      </c>
      <c r="C102" s="56" t="s">
        <v>91</v>
      </c>
      <c r="D102" s="56"/>
      <c r="E102" s="56"/>
      <c r="F102" s="56"/>
      <c r="G102" s="27" t="n">
        <v>69662.2</v>
      </c>
    </row>
    <row r="103" customFormat="false" ht="15.4" hidden="false" customHeight="true" outlineLevel="0" collapsed="false">
      <c r="B103" s="55" t="n">
        <v>4</v>
      </c>
      <c r="C103" s="56" t="s">
        <v>92</v>
      </c>
      <c r="D103" s="56"/>
      <c r="E103" s="56"/>
      <c r="F103" s="56"/>
      <c r="G103" s="27" t="n">
        <v>3557.3</v>
      </c>
    </row>
    <row r="104" customFormat="false" ht="15.4" hidden="false" customHeight="true" outlineLevel="0" collapsed="false">
      <c r="B104" s="55" t="n">
        <v>5</v>
      </c>
      <c r="C104" s="56" t="s">
        <v>93</v>
      </c>
      <c r="D104" s="56"/>
      <c r="E104" s="56"/>
      <c r="F104" s="56"/>
      <c r="G104" s="27" t="n">
        <v>3080.2</v>
      </c>
    </row>
    <row r="105" customFormat="false" ht="15.4" hidden="false" customHeight="true" outlineLevel="0" collapsed="false">
      <c r="B105" s="55" t="n">
        <v>6</v>
      </c>
      <c r="C105" s="56" t="s">
        <v>94</v>
      </c>
      <c r="D105" s="56"/>
      <c r="E105" s="56"/>
      <c r="F105" s="56"/>
      <c r="G105" s="27" t="n">
        <v>3288.4</v>
      </c>
    </row>
    <row r="106" customFormat="false" ht="15.4" hidden="false" customHeight="true" outlineLevel="0" collapsed="false">
      <c r="B106" s="55" t="n">
        <v>7</v>
      </c>
      <c r="C106" s="56" t="s">
        <v>95</v>
      </c>
      <c r="D106" s="56"/>
      <c r="E106" s="56"/>
      <c r="F106" s="56"/>
      <c r="G106" s="27" t="n">
        <v>2580</v>
      </c>
    </row>
    <row r="107" customFormat="false" ht="15.4" hidden="false" customHeight="true" outlineLevel="0" collapsed="false">
      <c r="B107" s="55" t="n">
        <v>8</v>
      </c>
      <c r="C107" s="56" t="s">
        <v>96</v>
      </c>
      <c r="D107" s="56"/>
      <c r="E107" s="56"/>
      <c r="F107" s="56"/>
      <c r="G107" s="27" t="n">
        <v>2914.4</v>
      </c>
    </row>
    <row r="108" customFormat="false" ht="15.4" hidden="false" customHeight="true" outlineLevel="0" collapsed="false">
      <c r="B108" s="55" t="n">
        <v>9</v>
      </c>
      <c r="C108" s="56" t="s">
        <v>97</v>
      </c>
      <c r="D108" s="56"/>
      <c r="E108" s="56"/>
      <c r="F108" s="56"/>
      <c r="G108" s="27" t="n">
        <v>1100</v>
      </c>
    </row>
    <row r="109" customFormat="false" ht="15.4" hidden="false" customHeight="true" outlineLevel="0" collapsed="false">
      <c r="B109" s="55" t="n">
        <v>10</v>
      </c>
      <c r="C109" s="56" t="s">
        <v>98</v>
      </c>
      <c r="D109" s="56"/>
      <c r="E109" s="56"/>
      <c r="F109" s="56"/>
      <c r="G109" s="27" t="n">
        <v>3770.7</v>
      </c>
    </row>
    <row r="110" customFormat="false" ht="15.4" hidden="false" customHeight="false" outlineLevel="0" collapsed="false">
      <c r="B110" s="28" t="s">
        <v>9</v>
      </c>
      <c r="C110" s="29"/>
      <c r="D110" s="30"/>
      <c r="E110" s="30"/>
      <c r="F110" s="31" t="s">
        <v>25</v>
      </c>
      <c r="G110" s="32" t="n">
        <f aca="false">SUM(G100:G109)</f>
        <v>93195.1</v>
      </c>
    </row>
    <row r="111" customFormat="false" ht="15.4" hidden="false" customHeight="false" outlineLevel="0" collapsed="false">
      <c r="B111" s="23" t="n">
        <v>1</v>
      </c>
      <c r="C111" s="24" t="s">
        <v>99</v>
      </c>
      <c r="D111" s="25"/>
      <c r="E111" s="25"/>
      <c r="F111" s="26"/>
      <c r="G111" s="33" t="n">
        <v>7882.5</v>
      </c>
    </row>
    <row r="112" customFormat="false" ht="15.4" hidden="false" customHeight="false" outlineLevel="0" collapsed="false">
      <c r="B112" s="23" t="n">
        <v>2</v>
      </c>
      <c r="C112" s="16" t="s">
        <v>100</v>
      </c>
      <c r="D112" s="25"/>
      <c r="E112" s="25"/>
      <c r="F112" s="26"/>
      <c r="G112" s="33" t="n">
        <v>566.36</v>
      </c>
    </row>
    <row r="113" customFormat="false" ht="15.4" hidden="false" customHeight="true" outlineLevel="0" collapsed="false">
      <c r="B113" s="55" t="n">
        <v>3</v>
      </c>
      <c r="C113" s="57" t="s">
        <v>101</v>
      </c>
      <c r="D113" s="57"/>
      <c r="E113" s="57"/>
      <c r="F113" s="57"/>
      <c r="G113" s="33" t="n">
        <v>5579.8</v>
      </c>
    </row>
    <row r="114" customFormat="false" ht="15.4" hidden="false" customHeight="true" outlineLevel="0" collapsed="false">
      <c r="B114" s="55" t="n">
        <v>4</v>
      </c>
      <c r="C114" s="58" t="s">
        <v>102</v>
      </c>
      <c r="D114" s="58"/>
      <c r="E114" s="58"/>
      <c r="F114" s="58"/>
      <c r="G114" s="33" t="n">
        <v>1245.5</v>
      </c>
    </row>
    <row r="115" customFormat="false" ht="15.4" hidden="false" customHeight="true" outlineLevel="0" collapsed="false">
      <c r="B115" s="55" t="n">
        <v>5</v>
      </c>
      <c r="C115" s="59" t="s">
        <v>103</v>
      </c>
      <c r="D115" s="59"/>
      <c r="E115" s="59"/>
      <c r="F115" s="59"/>
      <c r="G115" s="33" t="n">
        <v>20722.8</v>
      </c>
    </row>
    <row r="116" customFormat="false" ht="15.4" hidden="false" customHeight="true" outlineLevel="0" collapsed="false">
      <c r="B116" s="55" t="n">
        <v>6</v>
      </c>
      <c r="C116" s="57" t="s">
        <v>104</v>
      </c>
      <c r="D116" s="57"/>
      <c r="E116" s="57"/>
      <c r="F116" s="57"/>
      <c r="G116" s="33" t="n">
        <v>2310</v>
      </c>
    </row>
    <row r="117" customFormat="false" ht="15.4" hidden="false" customHeight="true" outlineLevel="0" collapsed="false">
      <c r="B117" s="55" t="n">
        <v>7</v>
      </c>
      <c r="C117" s="59" t="s">
        <v>105</v>
      </c>
      <c r="D117" s="59"/>
      <c r="E117" s="59"/>
      <c r="F117" s="59"/>
      <c r="G117" s="33" t="n">
        <v>849.9</v>
      </c>
    </row>
    <row r="118" customFormat="false" ht="15.4" hidden="false" customHeight="true" outlineLevel="0" collapsed="false">
      <c r="B118" s="55" t="n">
        <v>8</v>
      </c>
      <c r="C118" s="57" t="s">
        <v>106</v>
      </c>
      <c r="D118" s="57"/>
      <c r="E118" s="57"/>
      <c r="F118" s="57"/>
      <c r="G118" s="33" t="n">
        <v>1876.5</v>
      </c>
    </row>
    <row r="119" customFormat="false" ht="15.4" hidden="false" customHeight="true" outlineLevel="0" collapsed="false">
      <c r="B119" s="55" t="n">
        <v>9</v>
      </c>
      <c r="C119" s="58" t="s">
        <v>107</v>
      </c>
      <c r="D119" s="58"/>
      <c r="E119" s="58"/>
      <c r="F119" s="58"/>
      <c r="G119" s="33" t="n">
        <v>1350</v>
      </c>
    </row>
    <row r="120" customFormat="false" ht="15.4" hidden="false" customHeight="true" outlineLevel="0" collapsed="false">
      <c r="B120" s="55" t="n">
        <v>10</v>
      </c>
      <c r="C120" s="56" t="s">
        <v>108</v>
      </c>
      <c r="D120" s="56"/>
      <c r="E120" s="56"/>
      <c r="F120" s="56"/>
      <c r="G120" s="33" t="n">
        <v>2290</v>
      </c>
    </row>
    <row r="121" customFormat="false" ht="15.4" hidden="false" customHeight="false" outlineLevel="0" collapsed="false">
      <c r="B121" s="28" t="s">
        <v>9</v>
      </c>
      <c r="C121" s="29"/>
      <c r="D121" s="60"/>
      <c r="E121" s="30"/>
      <c r="F121" s="31" t="s">
        <v>31</v>
      </c>
      <c r="G121" s="34" t="n">
        <f aca="false">SUM(G111:G120)</f>
        <v>44673.36</v>
      </c>
    </row>
    <row r="122" customFormat="false" ht="15.4" hidden="false" customHeight="false" outlineLevel="0" collapsed="false">
      <c r="B122" s="23" t="n">
        <v>1</v>
      </c>
      <c r="C122" s="16" t="s">
        <v>109</v>
      </c>
      <c r="D122" s="61"/>
      <c r="E122" s="25"/>
      <c r="F122" s="26"/>
      <c r="G122" s="33" t="n">
        <v>2350</v>
      </c>
    </row>
    <row r="123" customFormat="false" ht="15.4" hidden="false" customHeight="false" outlineLevel="0" collapsed="false">
      <c r="B123" s="23" t="n">
        <v>2</v>
      </c>
      <c r="C123" s="16" t="s">
        <v>110</v>
      </c>
      <c r="D123" s="61"/>
      <c r="E123" s="25"/>
      <c r="F123" s="26"/>
      <c r="G123" s="33" t="n">
        <v>2502</v>
      </c>
    </row>
    <row r="124" customFormat="false" ht="15.4" hidden="false" customHeight="false" outlineLevel="0" collapsed="false">
      <c r="B124" s="23" t="n">
        <v>3</v>
      </c>
      <c r="C124" s="16" t="s">
        <v>111</v>
      </c>
      <c r="D124" s="61"/>
      <c r="E124" s="25"/>
      <c r="F124" s="26"/>
      <c r="G124" s="33" t="n">
        <v>11055</v>
      </c>
    </row>
    <row r="125" customFormat="false" ht="15.4" hidden="false" customHeight="false" outlineLevel="0" collapsed="false">
      <c r="B125" s="23" t="n">
        <v>4</v>
      </c>
      <c r="C125" s="16" t="s">
        <v>112</v>
      </c>
      <c r="D125" s="61"/>
      <c r="E125" s="25"/>
      <c r="F125" s="26"/>
      <c r="G125" s="33" t="n">
        <v>7904</v>
      </c>
    </row>
    <row r="126" customFormat="false" ht="15.4" hidden="false" customHeight="false" outlineLevel="0" collapsed="false">
      <c r="B126" s="28" t="s">
        <v>9</v>
      </c>
      <c r="C126" s="29"/>
      <c r="D126" s="60"/>
      <c r="E126" s="30"/>
      <c r="F126" s="31" t="s">
        <v>38</v>
      </c>
      <c r="G126" s="34" t="n">
        <f aca="false">SUM(G122:G125)</f>
        <v>23811</v>
      </c>
    </row>
    <row r="127" customFormat="false" ht="15.4" hidden="false" customHeight="false" outlineLevel="0" collapsed="false">
      <c r="B127" s="23" t="n">
        <v>1</v>
      </c>
      <c r="C127" s="16" t="s">
        <v>113</v>
      </c>
      <c r="D127" s="61"/>
      <c r="E127" s="25"/>
      <c r="F127" s="26"/>
      <c r="G127" s="33" t="n">
        <v>10649.3</v>
      </c>
    </row>
    <row r="128" customFormat="false" ht="15.4" hidden="false" customHeight="false" outlineLevel="0" collapsed="false">
      <c r="B128" s="23" t="n">
        <v>2</v>
      </c>
      <c r="C128" s="16" t="s">
        <v>114</v>
      </c>
      <c r="D128" s="61"/>
      <c r="E128" s="25"/>
      <c r="F128" s="26"/>
      <c r="G128" s="33" t="n">
        <v>10909</v>
      </c>
    </row>
    <row r="129" customFormat="false" ht="15.4" hidden="false" customHeight="false" outlineLevel="0" collapsed="false">
      <c r="B129" s="23" t="n">
        <v>3</v>
      </c>
      <c r="C129" s="16" t="s">
        <v>115</v>
      </c>
      <c r="D129" s="61"/>
      <c r="E129" s="25"/>
      <c r="F129" s="26"/>
      <c r="G129" s="33" t="n">
        <v>11968.5</v>
      </c>
    </row>
    <row r="130" customFormat="false" ht="15.4" hidden="false" customHeight="false" outlineLevel="0" collapsed="false">
      <c r="B130" s="23" t="n">
        <v>4</v>
      </c>
      <c r="C130" s="35" t="s">
        <v>116</v>
      </c>
      <c r="D130" s="61"/>
      <c r="E130" s="25"/>
      <c r="F130" s="26"/>
      <c r="G130" s="36" t="n">
        <v>60800</v>
      </c>
    </row>
    <row r="131" customFormat="false" ht="15.4" hidden="false" customHeight="false" outlineLevel="0" collapsed="false">
      <c r="B131" s="23" t="n">
        <v>5</v>
      </c>
      <c r="C131" s="35" t="s">
        <v>117</v>
      </c>
      <c r="D131" s="61"/>
      <c r="E131" s="25"/>
      <c r="F131" s="26"/>
      <c r="G131" s="36" t="n">
        <v>13897</v>
      </c>
    </row>
    <row r="132" customFormat="false" ht="15.4" hidden="false" customHeight="false" outlineLevel="0" collapsed="false">
      <c r="B132" s="28" t="s">
        <v>9</v>
      </c>
      <c r="C132" s="28" t="s">
        <v>43</v>
      </c>
      <c r="D132" s="28"/>
      <c r="E132" s="28"/>
      <c r="F132" s="28"/>
      <c r="G132" s="34" t="n">
        <f aca="false">SUM(G127:G131)</f>
        <v>108223.8</v>
      </c>
    </row>
    <row r="133" customFormat="false" ht="15.4" hidden="false" customHeight="false" outlineLevel="0" collapsed="false">
      <c r="B133" s="37" t="n">
        <v>1</v>
      </c>
      <c r="C133" s="35" t="s">
        <v>118</v>
      </c>
      <c r="D133" s="62"/>
      <c r="E133" s="62"/>
      <c r="F133" s="63"/>
      <c r="G133" s="36" t="n">
        <v>7473.4</v>
      </c>
    </row>
    <row r="134" customFormat="false" ht="15.4" hidden="false" customHeight="false" outlineLevel="0" collapsed="false">
      <c r="B134" s="28" t="s">
        <v>9</v>
      </c>
      <c r="C134" s="64"/>
      <c r="D134" s="62"/>
      <c r="E134" s="62"/>
      <c r="F134" s="63" t="s">
        <v>46</v>
      </c>
      <c r="G134" s="41" t="n">
        <v>7473.4</v>
      </c>
    </row>
    <row r="135" customFormat="false" ht="15.4" hidden="false" customHeight="false" outlineLevel="0" collapsed="false">
      <c r="B135" s="28" t="s">
        <v>9</v>
      </c>
      <c r="C135" s="43" t="s">
        <v>47</v>
      </c>
      <c r="D135" s="30"/>
      <c r="E135" s="30"/>
      <c r="F135" s="31"/>
      <c r="G135" s="34" t="n">
        <f aca="false">G126+G121+G110+G99+G132+G134</f>
        <v>283006.26</v>
      </c>
    </row>
    <row r="136" customFormat="false" ht="15.4" hidden="false" customHeight="false" outlineLevel="0" collapsed="false">
      <c r="B136" s="47"/>
      <c r="C136" s="48"/>
      <c r="D136" s="48"/>
      <c r="E136" s="48"/>
      <c r="F136" s="48"/>
      <c r="G136" s="49"/>
    </row>
    <row r="137" customFormat="false" ht="15.4" hidden="false" customHeight="false" outlineLevel="0" collapsed="false">
      <c r="D137" s="5" t="s">
        <v>119</v>
      </c>
      <c r="E137" s="5"/>
      <c r="F137" s="5"/>
    </row>
    <row r="138" customFormat="false" ht="15.4" hidden="false" customHeight="false" outlineLevel="0" collapsed="false">
      <c r="B138" s="6" t="s">
        <v>2</v>
      </c>
      <c r="C138" s="7" t="s">
        <v>49</v>
      </c>
      <c r="D138" s="8"/>
      <c r="E138" s="8"/>
      <c r="F138" s="9"/>
      <c r="G138" s="10" t="s">
        <v>4</v>
      </c>
    </row>
    <row r="139" customFormat="false" ht="15.4" hidden="false" customHeight="false" outlineLevel="0" collapsed="false">
      <c r="B139" s="11" t="s">
        <v>5</v>
      </c>
      <c r="C139" s="12"/>
      <c r="D139" s="13"/>
      <c r="E139" s="13"/>
      <c r="F139" s="14"/>
      <c r="G139" s="15" t="s">
        <v>6</v>
      </c>
    </row>
    <row r="140" customFormat="false" ht="15.4" hidden="false" customHeight="false" outlineLevel="0" collapsed="false">
      <c r="B140" s="23" t="n">
        <v>1</v>
      </c>
      <c r="C140" s="24" t="s">
        <v>120</v>
      </c>
      <c r="D140" s="25"/>
      <c r="E140" s="25"/>
      <c r="F140" s="26"/>
      <c r="G140" s="27" t="n">
        <v>1777.5</v>
      </c>
    </row>
    <row r="141" customFormat="false" ht="15.4" hidden="false" customHeight="false" outlineLevel="0" collapsed="false">
      <c r="B141" s="23" t="n">
        <v>2</v>
      </c>
      <c r="C141" s="16" t="s">
        <v>121</v>
      </c>
      <c r="D141" s="25"/>
      <c r="E141" s="25"/>
      <c r="F141" s="26"/>
      <c r="G141" s="27" t="n">
        <v>1818.5</v>
      </c>
    </row>
    <row r="142" customFormat="false" ht="15.4" hidden="false" customHeight="false" outlineLevel="0" collapsed="false">
      <c r="B142" s="23" t="n">
        <v>3</v>
      </c>
      <c r="C142" s="16" t="s">
        <v>122</v>
      </c>
      <c r="D142" s="25"/>
      <c r="E142" s="25"/>
      <c r="F142" s="26"/>
      <c r="G142" s="27" t="n">
        <v>11590.7</v>
      </c>
    </row>
    <row r="143" customFormat="false" ht="15.4" hidden="false" customHeight="false" outlineLevel="0" collapsed="false">
      <c r="B143" s="23" t="n">
        <v>4</v>
      </c>
      <c r="C143" s="16" t="s">
        <v>123</v>
      </c>
      <c r="D143" s="25"/>
      <c r="E143" s="25"/>
      <c r="F143" s="26"/>
      <c r="G143" s="27" t="n">
        <v>6760.3</v>
      </c>
    </row>
    <row r="144" customFormat="false" ht="15.4" hidden="false" customHeight="false" outlineLevel="0" collapsed="false">
      <c r="B144" s="23" t="n">
        <v>5</v>
      </c>
      <c r="C144" s="16" t="s">
        <v>124</v>
      </c>
      <c r="D144" s="25"/>
      <c r="E144" s="25"/>
      <c r="F144" s="26"/>
      <c r="G144" s="27" t="n">
        <v>5383</v>
      </c>
    </row>
    <row r="145" customFormat="false" ht="15.4" hidden="false" customHeight="false" outlineLevel="0" collapsed="false">
      <c r="B145" s="23" t="n">
        <v>6</v>
      </c>
      <c r="C145" s="16" t="s">
        <v>125</v>
      </c>
      <c r="D145" s="25"/>
      <c r="E145" s="25"/>
      <c r="F145" s="26"/>
      <c r="G145" s="27" t="n">
        <v>3398.4</v>
      </c>
    </row>
    <row r="146" customFormat="false" ht="15.4" hidden="false" customHeight="false" outlineLevel="0" collapsed="false">
      <c r="B146" s="28" t="s">
        <v>9</v>
      </c>
      <c r="C146" s="16"/>
      <c r="D146" s="25"/>
      <c r="E146" s="25"/>
      <c r="F146" s="31" t="s">
        <v>25</v>
      </c>
      <c r="G146" s="32" t="n">
        <f aca="false">SUM(G140:G145)</f>
        <v>30728.4</v>
      </c>
      <c r="J146" s="65"/>
    </row>
    <row r="147" customFormat="false" ht="15.4" hidden="false" customHeight="false" outlineLevel="0" collapsed="false">
      <c r="B147" s="23" t="n">
        <v>1</v>
      </c>
      <c r="C147" s="24" t="s">
        <v>126</v>
      </c>
      <c r="D147" s="25"/>
      <c r="E147" s="25"/>
      <c r="F147" s="26"/>
      <c r="G147" s="33" t="n">
        <v>24599</v>
      </c>
    </row>
    <row r="148" customFormat="false" ht="15.4" hidden="false" customHeight="false" outlineLevel="0" collapsed="false">
      <c r="B148" s="23" t="n">
        <v>2</v>
      </c>
      <c r="C148" s="16" t="s">
        <v>127</v>
      </c>
      <c r="D148" s="25"/>
      <c r="E148" s="25"/>
      <c r="F148" s="26"/>
      <c r="G148" s="33" t="n">
        <v>692</v>
      </c>
    </row>
    <row r="149" customFormat="false" ht="15.4" hidden="false" customHeight="false" outlineLevel="0" collapsed="false">
      <c r="B149" s="23" t="n">
        <v>3</v>
      </c>
      <c r="C149" s="16" t="s">
        <v>128</v>
      </c>
      <c r="D149" s="25"/>
      <c r="E149" s="25"/>
      <c r="F149" s="26"/>
      <c r="G149" s="33" t="n">
        <v>692</v>
      </c>
    </row>
    <row r="150" customFormat="false" ht="15.4" hidden="false" customHeight="false" outlineLevel="0" collapsed="false">
      <c r="B150" s="23" t="n">
        <v>4</v>
      </c>
      <c r="C150" s="16" t="s">
        <v>129</v>
      </c>
      <c r="D150" s="25"/>
      <c r="E150" s="25"/>
      <c r="F150" s="26"/>
      <c r="G150" s="33" t="n">
        <v>780</v>
      </c>
    </row>
    <row r="151" customFormat="false" ht="15.4" hidden="false" customHeight="false" outlineLevel="0" collapsed="false">
      <c r="B151" s="28" t="s">
        <v>9</v>
      </c>
      <c r="C151" s="16"/>
      <c r="D151" s="25"/>
      <c r="E151" s="25"/>
      <c r="F151" s="31" t="s">
        <v>31</v>
      </c>
      <c r="G151" s="34" t="n">
        <f aca="false">SUM(G147:G150)</f>
        <v>26763</v>
      </c>
      <c r="I151" s="0" t="s">
        <v>130</v>
      </c>
    </row>
    <row r="152" customFormat="false" ht="15.4" hidden="false" customHeight="false" outlineLevel="0" collapsed="false">
      <c r="B152" s="23" t="n">
        <v>1</v>
      </c>
      <c r="C152" s="16" t="s">
        <v>131</v>
      </c>
      <c r="D152" s="25"/>
      <c r="E152" s="25"/>
      <c r="F152" s="26"/>
      <c r="G152" s="33" t="n">
        <v>1414</v>
      </c>
    </row>
    <row r="153" customFormat="false" ht="15.4" hidden="false" customHeight="false" outlineLevel="0" collapsed="false">
      <c r="B153" s="28" t="s">
        <v>9</v>
      </c>
      <c r="C153" s="16"/>
      <c r="D153" s="25"/>
      <c r="E153" s="25"/>
      <c r="F153" s="31" t="s">
        <v>38</v>
      </c>
      <c r="G153" s="34" t="n">
        <f aca="false">SUM(G152)</f>
        <v>1414</v>
      </c>
    </row>
    <row r="154" customFormat="false" ht="15.4" hidden="false" customHeight="false" outlineLevel="0" collapsed="false">
      <c r="B154" s="23" t="n">
        <v>1</v>
      </c>
      <c r="C154" s="16" t="s">
        <v>132</v>
      </c>
      <c r="D154" s="25"/>
      <c r="E154" s="25"/>
      <c r="F154" s="31"/>
      <c r="G154" s="33" t="n">
        <v>2280</v>
      </c>
    </row>
    <row r="155" customFormat="false" ht="15.4" hidden="false" customHeight="false" outlineLevel="0" collapsed="false">
      <c r="B155" s="23" t="n">
        <v>2</v>
      </c>
      <c r="C155" s="16" t="s">
        <v>133</v>
      </c>
      <c r="D155" s="25"/>
      <c r="E155" s="25"/>
      <c r="F155" s="31"/>
      <c r="G155" s="33" t="n">
        <v>25734</v>
      </c>
    </row>
    <row r="156" customFormat="false" ht="15.4" hidden="false" customHeight="false" outlineLevel="0" collapsed="false">
      <c r="B156" s="23" t="n">
        <v>3</v>
      </c>
      <c r="C156" s="16" t="s">
        <v>134</v>
      </c>
      <c r="D156" s="25"/>
      <c r="E156" s="25"/>
      <c r="F156" s="31"/>
      <c r="G156" s="33" t="n">
        <v>6510</v>
      </c>
    </row>
    <row r="157" customFormat="false" ht="15.4" hidden="false" customHeight="false" outlineLevel="0" collapsed="false">
      <c r="B157" s="23" t="n">
        <v>4</v>
      </c>
      <c r="C157" s="35" t="s">
        <v>135</v>
      </c>
      <c r="D157" s="25"/>
      <c r="E157" s="25"/>
      <c r="F157" s="31"/>
      <c r="G157" s="36" t="n">
        <v>550</v>
      </c>
    </row>
    <row r="158" customFormat="false" ht="15.4" hidden="false" customHeight="false" outlineLevel="0" collapsed="false">
      <c r="B158" s="23" t="n">
        <v>5</v>
      </c>
      <c r="C158" s="35" t="s">
        <v>136</v>
      </c>
      <c r="D158" s="25"/>
      <c r="E158" s="25"/>
      <c r="F158" s="31"/>
      <c r="G158" s="36" t="n">
        <v>1714</v>
      </c>
    </row>
    <row r="159" customFormat="false" ht="15.4" hidden="false" customHeight="false" outlineLevel="0" collapsed="false">
      <c r="B159" s="23" t="n">
        <v>6</v>
      </c>
      <c r="C159" s="35" t="s">
        <v>137</v>
      </c>
      <c r="D159" s="25"/>
      <c r="E159" s="25"/>
      <c r="F159" s="31"/>
      <c r="G159" s="36" t="n">
        <v>1450</v>
      </c>
    </row>
    <row r="160" customFormat="false" ht="15.4" hidden="false" customHeight="false" outlineLevel="0" collapsed="false">
      <c r="B160" s="28" t="s">
        <v>9</v>
      </c>
      <c r="C160" s="16"/>
      <c r="D160" s="25"/>
      <c r="E160" s="25"/>
      <c r="F160" s="31" t="s">
        <v>138</v>
      </c>
      <c r="G160" s="34" t="n">
        <f aca="false">SUM(G154:G159)</f>
        <v>38238</v>
      </c>
    </row>
    <row r="161" customFormat="false" ht="15.4" hidden="false" customHeight="false" outlineLevel="0" collapsed="false">
      <c r="B161" s="28" t="s">
        <v>9</v>
      </c>
      <c r="C161" s="43" t="s">
        <v>47</v>
      </c>
      <c r="D161" s="25"/>
      <c r="E161" s="25"/>
      <c r="F161" s="26"/>
      <c r="G161" s="34" t="n">
        <f aca="false">SUM(G160,G153,G151,G146)</f>
        <v>97143.4</v>
      </c>
    </row>
    <row r="162" customFormat="false" ht="15.4" hidden="false" customHeight="false" outlineLevel="0" collapsed="false">
      <c r="E162" s="4"/>
      <c r="F162" s="4"/>
    </row>
    <row r="163" customFormat="false" ht="15.4" hidden="false" customHeight="false" outlineLevel="0" collapsed="false">
      <c r="D163" s="5" t="s">
        <v>139</v>
      </c>
      <c r="E163" s="5"/>
      <c r="F163" s="5"/>
    </row>
    <row r="164" customFormat="false" ht="15.4" hidden="false" customHeight="false" outlineLevel="0" collapsed="false">
      <c r="B164" s="6" t="s">
        <v>2</v>
      </c>
      <c r="C164" s="7" t="s">
        <v>140</v>
      </c>
      <c r="D164" s="8"/>
      <c r="E164" s="8"/>
      <c r="F164" s="9"/>
      <c r="G164" s="10" t="s">
        <v>4</v>
      </c>
    </row>
    <row r="165" customFormat="false" ht="15.4" hidden="false" customHeight="false" outlineLevel="0" collapsed="false">
      <c r="B165" s="11" t="s">
        <v>5</v>
      </c>
      <c r="C165" s="12"/>
      <c r="D165" s="13"/>
      <c r="E165" s="13"/>
      <c r="F165" s="14"/>
      <c r="G165" s="15" t="s">
        <v>6</v>
      </c>
    </row>
    <row r="166" customFormat="false" ht="15.4" hidden="false" customHeight="false" outlineLevel="0" collapsed="false">
      <c r="B166" s="23" t="n">
        <v>1</v>
      </c>
      <c r="C166" s="24" t="s">
        <v>141</v>
      </c>
      <c r="D166" s="25"/>
      <c r="E166" s="25"/>
      <c r="F166" s="26"/>
      <c r="G166" s="33" t="n">
        <v>1183</v>
      </c>
    </row>
    <row r="167" customFormat="false" ht="15.4" hidden="false" customHeight="false" outlineLevel="0" collapsed="false">
      <c r="B167" s="23" t="n">
        <v>2</v>
      </c>
      <c r="C167" s="16" t="s">
        <v>142</v>
      </c>
      <c r="D167" s="25"/>
      <c r="E167" s="25"/>
      <c r="F167" s="26"/>
      <c r="G167" s="33" t="n">
        <v>368</v>
      </c>
    </row>
    <row r="168" customFormat="false" ht="15.4" hidden="false" customHeight="false" outlineLevel="0" collapsed="false">
      <c r="B168" s="23" t="n">
        <v>3</v>
      </c>
      <c r="C168" s="16" t="s">
        <v>143</v>
      </c>
      <c r="D168" s="25"/>
      <c r="E168" s="25"/>
      <c r="F168" s="26"/>
      <c r="G168" s="33" t="n">
        <v>1846.37</v>
      </c>
    </row>
    <row r="169" customFormat="false" ht="15.4" hidden="false" customHeight="false" outlineLevel="0" collapsed="false">
      <c r="B169" s="23" t="n">
        <v>4</v>
      </c>
      <c r="C169" s="16" t="s">
        <v>144</v>
      </c>
      <c r="D169" s="25"/>
      <c r="E169" s="25"/>
      <c r="F169" s="26"/>
      <c r="G169" s="33" t="n">
        <v>3633</v>
      </c>
    </row>
    <row r="170" customFormat="false" ht="15.4" hidden="false" customHeight="false" outlineLevel="0" collapsed="false">
      <c r="B170" s="23" t="n">
        <v>5</v>
      </c>
      <c r="C170" s="16" t="s">
        <v>145</v>
      </c>
      <c r="D170" s="25"/>
      <c r="E170" s="25"/>
      <c r="F170" s="26"/>
      <c r="G170" s="33" t="n">
        <v>1000</v>
      </c>
    </row>
    <row r="171" customFormat="false" ht="15.4" hidden="false" customHeight="false" outlineLevel="0" collapsed="false">
      <c r="B171" s="23" t="n">
        <v>6</v>
      </c>
      <c r="C171" s="16" t="s">
        <v>146</v>
      </c>
      <c r="D171" s="25"/>
      <c r="E171" s="25"/>
      <c r="F171" s="26"/>
      <c r="G171" s="33" t="n">
        <v>415</v>
      </c>
    </row>
    <row r="172" customFormat="false" ht="15.4" hidden="false" customHeight="false" outlineLevel="0" collapsed="false">
      <c r="B172" s="23" t="n">
        <v>7</v>
      </c>
      <c r="C172" s="16" t="s">
        <v>147</v>
      </c>
      <c r="D172" s="25"/>
      <c r="E172" s="25"/>
      <c r="F172" s="26"/>
      <c r="G172" s="33" t="n">
        <v>687</v>
      </c>
    </row>
    <row r="173" customFormat="false" ht="15.4" hidden="false" customHeight="false" outlineLevel="0" collapsed="false">
      <c r="B173" s="28" t="s">
        <v>9</v>
      </c>
      <c r="C173" s="29"/>
      <c r="D173" s="30"/>
      <c r="E173" s="30"/>
      <c r="F173" s="31" t="s">
        <v>31</v>
      </c>
      <c r="G173" s="34" t="n">
        <f aca="false">SUM(G166:G172)</f>
        <v>9132.37</v>
      </c>
    </row>
    <row r="174" customFormat="false" ht="15.4" hidden="false" customHeight="false" outlineLevel="0" collapsed="false">
      <c r="B174" s="23" t="n">
        <v>1</v>
      </c>
      <c r="C174" s="16" t="s">
        <v>148</v>
      </c>
      <c r="D174" s="25"/>
      <c r="E174" s="25"/>
      <c r="F174" s="26"/>
      <c r="G174" s="33" t="n">
        <v>2540</v>
      </c>
    </row>
    <row r="175" customFormat="false" ht="15.4" hidden="false" customHeight="false" outlineLevel="0" collapsed="false">
      <c r="B175" s="23" t="n">
        <v>2</v>
      </c>
      <c r="C175" s="16" t="s">
        <v>149</v>
      </c>
      <c r="D175" s="25"/>
      <c r="E175" s="25"/>
      <c r="F175" s="26"/>
      <c r="G175" s="33" t="n">
        <v>5750</v>
      </c>
    </row>
    <row r="176" customFormat="false" ht="15.4" hidden="false" customHeight="false" outlineLevel="0" collapsed="false">
      <c r="B176" s="23" t="n">
        <v>3</v>
      </c>
      <c r="C176" s="16" t="s">
        <v>150</v>
      </c>
      <c r="D176" s="25"/>
      <c r="E176" s="25"/>
      <c r="F176" s="26"/>
      <c r="G176" s="33" t="n">
        <v>40404</v>
      </c>
    </row>
    <row r="177" customFormat="false" ht="15.4" hidden="false" customHeight="false" outlineLevel="0" collapsed="false">
      <c r="B177" s="23" t="n">
        <v>4</v>
      </c>
      <c r="C177" s="16" t="s">
        <v>151</v>
      </c>
      <c r="D177" s="25"/>
      <c r="E177" s="25"/>
      <c r="F177" s="26"/>
      <c r="G177" s="33" t="n">
        <v>8155</v>
      </c>
    </row>
    <row r="178" customFormat="false" ht="15.4" hidden="false" customHeight="false" outlineLevel="0" collapsed="false">
      <c r="B178" s="23" t="n">
        <v>5</v>
      </c>
      <c r="C178" s="16" t="s">
        <v>152</v>
      </c>
      <c r="D178" s="25"/>
      <c r="E178" s="25"/>
      <c r="F178" s="26"/>
      <c r="G178" s="33" t="n">
        <v>575</v>
      </c>
    </row>
    <row r="179" customFormat="false" ht="15.4" hidden="false" customHeight="false" outlineLevel="0" collapsed="false">
      <c r="B179" s="23" t="n">
        <v>6</v>
      </c>
      <c r="C179" s="16" t="s">
        <v>153</v>
      </c>
      <c r="D179" s="25"/>
      <c r="E179" s="25"/>
      <c r="F179" s="26"/>
      <c r="G179" s="33" t="n">
        <v>732</v>
      </c>
    </row>
    <row r="180" customFormat="false" ht="15.4" hidden="false" customHeight="false" outlineLevel="0" collapsed="false">
      <c r="B180" s="23" t="n">
        <v>7</v>
      </c>
      <c r="C180" s="16" t="s">
        <v>154</v>
      </c>
      <c r="D180" s="25"/>
      <c r="E180" s="25"/>
      <c r="F180" s="26"/>
      <c r="G180" s="33" t="n">
        <v>3926</v>
      </c>
    </row>
    <row r="181" customFormat="false" ht="15.4" hidden="false" customHeight="false" outlineLevel="0" collapsed="false">
      <c r="B181" s="23" t="n">
        <v>8</v>
      </c>
      <c r="C181" s="16" t="s">
        <v>155</v>
      </c>
      <c r="D181" s="25"/>
      <c r="E181" s="25"/>
      <c r="F181" s="26"/>
      <c r="G181" s="33" t="n">
        <v>7221</v>
      </c>
    </row>
    <row r="182" customFormat="false" ht="15.4" hidden="false" customHeight="false" outlineLevel="0" collapsed="false">
      <c r="B182" s="23" t="n">
        <v>9</v>
      </c>
      <c r="C182" s="16" t="s">
        <v>156</v>
      </c>
      <c r="D182" s="25"/>
      <c r="E182" s="25"/>
      <c r="F182" s="26"/>
      <c r="G182" s="33" t="n">
        <v>769</v>
      </c>
    </row>
    <row r="183" customFormat="false" ht="15.4" hidden="false" customHeight="false" outlineLevel="0" collapsed="false">
      <c r="B183" s="28" t="s">
        <v>9</v>
      </c>
      <c r="C183" s="29"/>
      <c r="D183" s="30"/>
      <c r="E183" s="30"/>
      <c r="F183" s="31" t="s">
        <v>38</v>
      </c>
      <c r="G183" s="34" t="n">
        <f aca="false">SUM(G174:G182)</f>
        <v>70072</v>
      </c>
    </row>
    <row r="184" customFormat="false" ht="15.4" hidden="false" customHeight="false" outlineLevel="0" collapsed="false">
      <c r="B184" s="23" t="n">
        <v>1</v>
      </c>
      <c r="C184" s="16" t="s">
        <v>157</v>
      </c>
      <c r="D184" s="25"/>
      <c r="E184" s="25"/>
      <c r="F184" s="26"/>
      <c r="G184" s="33" t="n">
        <v>13910</v>
      </c>
    </row>
    <row r="185" customFormat="false" ht="15.4" hidden="false" customHeight="false" outlineLevel="0" collapsed="false">
      <c r="B185" s="23" t="n">
        <v>2</v>
      </c>
      <c r="C185" s="16" t="s">
        <v>158</v>
      </c>
      <c r="D185" s="25"/>
      <c r="E185" s="25"/>
      <c r="F185" s="26"/>
      <c r="G185" s="33" t="n">
        <v>887</v>
      </c>
    </row>
    <row r="186" customFormat="false" ht="15.4" hidden="false" customHeight="false" outlineLevel="0" collapsed="false">
      <c r="B186" s="23" t="n">
        <v>3</v>
      </c>
      <c r="C186" s="16" t="s">
        <v>159</v>
      </c>
      <c r="D186" s="25"/>
      <c r="E186" s="25"/>
      <c r="F186" s="26"/>
      <c r="G186" s="33" t="n">
        <v>200</v>
      </c>
    </row>
    <row r="187" customFormat="false" ht="15.4" hidden="false" customHeight="false" outlineLevel="0" collapsed="false">
      <c r="B187" s="23" t="n">
        <v>4</v>
      </c>
      <c r="C187" s="16" t="s">
        <v>160</v>
      </c>
      <c r="D187" s="25"/>
      <c r="E187" s="25"/>
      <c r="F187" s="26"/>
      <c r="G187" s="33" t="n">
        <v>56048.32</v>
      </c>
    </row>
    <row r="188" customFormat="false" ht="15.4" hidden="false" customHeight="false" outlineLevel="0" collapsed="false">
      <c r="B188" s="23" t="n">
        <v>5</v>
      </c>
      <c r="C188" s="35" t="s">
        <v>161</v>
      </c>
      <c r="D188" s="25"/>
      <c r="E188" s="25"/>
      <c r="F188" s="26"/>
      <c r="G188" s="36" t="n">
        <v>27600</v>
      </c>
    </row>
    <row r="189" customFormat="false" ht="15.4" hidden="false" customHeight="false" outlineLevel="0" collapsed="false">
      <c r="B189" s="23" t="n">
        <v>6</v>
      </c>
      <c r="C189" s="35" t="s">
        <v>162</v>
      </c>
      <c r="D189" s="25"/>
      <c r="E189" s="25"/>
      <c r="F189" s="26"/>
      <c r="G189" s="36" t="n">
        <v>1575</v>
      </c>
    </row>
    <row r="190" customFormat="false" ht="15.4" hidden="false" customHeight="false" outlineLevel="0" collapsed="false">
      <c r="B190" s="23" t="n">
        <v>7</v>
      </c>
      <c r="C190" s="35" t="s">
        <v>163</v>
      </c>
      <c r="D190" s="25"/>
      <c r="E190" s="25"/>
      <c r="F190" s="26"/>
      <c r="G190" s="36" t="n">
        <v>838</v>
      </c>
    </row>
    <row r="191" customFormat="false" ht="15.4" hidden="false" customHeight="false" outlineLevel="0" collapsed="false">
      <c r="B191" s="23" t="n">
        <v>8</v>
      </c>
      <c r="C191" s="35" t="s">
        <v>164</v>
      </c>
      <c r="D191" s="25"/>
      <c r="E191" s="25"/>
      <c r="F191" s="26"/>
      <c r="G191" s="36" t="n">
        <v>58048.32</v>
      </c>
    </row>
    <row r="192" customFormat="false" ht="15.4" hidden="false" customHeight="false" outlineLevel="0" collapsed="false">
      <c r="B192" s="23" t="n">
        <v>9</v>
      </c>
      <c r="C192" s="35" t="s">
        <v>165</v>
      </c>
      <c r="D192" s="25"/>
      <c r="E192" s="25"/>
      <c r="F192" s="26"/>
      <c r="G192" s="36" t="n">
        <v>47035</v>
      </c>
    </row>
    <row r="193" customFormat="false" ht="15.4" hidden="false" customHeight="false" outlineLevel="0" collapsed="false">
      <c r="B193" s="23" t="n">
        <v>10</v>
      </c>
      <c r="C193" s="35" t="s">
        <v>166</v>
      </c>
      <c r="D193" s="25"/>
      <c r="E193" s="25"/>
      <c r="F193" s="26"/>
      <c r="G193" s="36" t="n">
        <v>270</v>
      </c>
    </row>
    <row r="194" customFormat="false" ht="15.4" hidden="false" customHeight="false" outlineLevel="0" collapsed="false">
      <c r="B194" s="23" t="n">
        <v>11</v>
      </c>
      <c r="C194" s="35" t="s">
        <v>167</v>
      </c>
      <c r="D194" s="25"/>
      <c r="E194" s="25"/>
      <c r="F194" s="26"/>
      <c r="G194" s="36" t="n">
        <v>2214</v>
      </c>
    </row>
    <row r="195" customFormat="false" ht="15.4" hidden="false" customHeight="false" outlineLevel="0" collapsed="false">
      <c r="B195" s="23" t="n">
        <v>12</v>
      </c>
      <c r="C195" s="35" t="s">
        <v>168</v>
      </c>
      <c r="D195" s="25"/>
      <c r="E195" s="25"/>
      <c r="F195" s="26"/>
      <c r="G195" s="36" t="n">
        <v>1297.3</v>
      </c>
    </row>
    <row r="196" customFormat="false" ht="15.4" hidden="false" customHeight="false" outlineLevel="0" collapsed="false">
      <c r="B196" s="23" t="n">
        <v>13</v>
      </c>
      <c r="C196" s="35" t="s">
        <v>169</v>
      </c>
      <c r="D196" s="25"/>
      <c r="E196" s="25"/>
      <c r="F196" s="26"/>
      <c r="G196" s="36" t="n">
        <v>1314</v>
      </c>
    </row>
    <row r="197" customFormat="false" ht="15.4" hidden="false" customHeight="false" outlineLevel="0" collapsed="false">
      <c r="B197" s="23" t="n">
        <v>14</v>
      </c>
      <c r="C197" s="35" t="s">
        <v>170</v>
      </c>
      <c r="D197" s="25"/>
      <c r="E197" s="25"/>
      <c r="F197" s="26"/>
      <c r="G197" s="36" t="n">
        <v>24750</v>
      </c>
    </row>
    <row r="198" customFormat="false" ht="15.4" hidden="false" customHeight="false" outlineLevel="0" collapsed="false">
      <c r="B198" s="23" t="n">
        <v>15</v>
      </c>
      <c r="C198" s="35" t="s">
        <v>171</v>
      </c>
      <c r="D198" s="25"/>
      <c r="E198" s="25"/>
      <c r="F198" s="26"/>
      <c r="G198" s="36" t="n">
        <v>360</v>
      </c>
    </row>
    <row r="199" customFormat="false" ht="15.4" hidden="false" customHeight="false" outlineLevel="0" collapsed="false">
      <c r="B199" s="23" t="n">
        <v>16</v>
      </c>
      <c r="C199" s="35" t="s">
        <v>172</v>
      </c>
      <c r="D199" s="25"/>
      <c r="E199" s="25"/>
      <c r="F199" s="26"/>
      <c r="G199" s="36" t="n">
        <v>82572.48</v>
      </c>
    </row>
    <row r="200" customFormat="false" ht="15.4" hidden="false" customHeight="false" outlineLevel="0" collapsed="false">
      <c r="B200" s="28" t="s">
        <v>9</v>
      </c>
      <c r="C200" s="29"/>
      <c r="D200" s="30"/>
      <c r="E200" s="30"/>
      <c r="F200" s="31" t="s">
        <v>138</v>
      </c>
      <c r="G200" s="34" t="n">
        <f aca="false">SUM(G184:G199)</f>
        <v>318919.42</v>
      </c>
    </row>
    <row r="201" customFormat="false" ht="15.4" hidden="false" customHeight="false" outlineLevel="0" collapsed="false">
      <c r="B201" s="37" t="n">
        <v>1</v>
      </c>
      <c r="C201" s="35" t="s">
        <v>173</v>
      </c>
      <c r="D201" s="30"/>
      <c r="E201" s="30"/>
      <c r="F201" s="31"/>
      <c r="G201" s="36" t="n">
        <v>1848</v>
      </c>
    </row>
    <row r="202" customFormat="false" ht="15.4" hidden="false" customHeight="false" outlineLevel="0" collapsed="false">
      <c r="B202" s="37" t="n">
        <v>2</v>
      </c>
      <c r="C202" s="35" t="s">
        <v>174</v>
      </c>
      <c r="D202" s="30"/>
      <c r="E202" s="30"/>
      <c r="F202" s="31"/>
      <c r="G202" s="36" t="n">
        <v>6400.93</v>
      </c>
    </row>
    <row r="203" customFormat="false" ht="15.4" hidden="false" customHeight="false" outlineLevel="0" collapsed="false">
      <c r="B203" s="37" t="n">
        <v>3</v>
      </c>
      <c r="C203" s="35" t="s">
        <v>175</v>
      </c>
      <c r="D203" s="30"/>
      <c r="E203" s="30"/>
      <c r="F203" s="31"/>
      <c r="G203" s="36" t="n">
        <v>4631</v>
      </c>
    </row>
    <row r="204" customFormat="false" ht="15.4" hidden="false" customHeight="false" outlineLevel="0" collapsed="false">
      <c r="B204" s="37" t="n">
        <v>4</v>
      </c>
      <c r="C204" s="40" t="s">
        <v>176</v>
      </c>
      <c r="D204" s="30"/>
      <c r="E204" s="30"/>
      <c r="F204" s="31"/>
      <c r="G204" s="36" t="n">
        <v>1592.5</v>
      </c>
    </row>
    <row r="205" customFormat="false" ht="15.4" hidden="false" customHeight="false" outlineLevel="0" collapsed="false">
      <c r="B205" s="28" t="s">
        <v>9</v>
      </c>
      <c r="C205" s="29"/>
      <c r="D205" s="30"/>
      <c r="E205" s="30"/>
      <c r="F205" s="31" t="s">
        <v>46</v>
      </c>
      <c r="G205" s="34" t="n">
        <f aca="false">SUM(G201:G204)</f>
        <v>14472.43</v>
      </c>
    </row>
    <row r="206" customFormat="false" ht="15.4" hidden="false" customHeight="false" outlineLevel="0" collapsed="false">
      <c r="B206" s="28" t="s">
        <v>9</v>
      </c>
      <c r="C206" s="43" t="s">
        <v>47</v>
      </c>
      <c r="D206" s="30"/>
      <c r="E206" s="30"/>
      <c r="F206" s="31"/>
      <c r="G206" s="34" t="n">
        <f aca="false">G183+G173+G200+G205</f>
        <v>412596.22</v>
      </c>
    </row>
    <row r="207" customFormat="false" ht="15.4" hidden="false" customHeight="false" outlineLevel="0" collapsed="false">
      <c r="E207" s="4"/>
      <c r="F207" s="4"/>
    </row>
    <row r="208" customFormat="false" ht="15.4" hidden="false" customHeight="false" outlineLevel="0" collapsed="false">
      <c r="D208" s="5" t="s">
        <v>177</v>
      </c>
      <c r="E208" s="5"/>
      <c r="F208" s="5"/>
    </row>
    <row r="209" customFormat="false" ht="15.4" hidden="false" customHeight="false" outlineLevel="0" collapsed="false">
      <c r="B209" s="6" t="s">
        <v>2</v>
      </c>
      <c r="C209" s="7" t="s">
        <v>49</v>
      </c>
      <c r="D209" s="8"/>
      <c r="E209" s="8"/>
      <c r="F209" s="9"/>
      <c r="G209" s="10" t="s">
        <v>4</v>
      </c>
    </row>
    <row r="210" customFormat="false" ht="15.4" hidden="false" customHeight="false" outlineLevel="0" collapsed="false">
      <c r="B210" s="11" t="s">
        <v>5</v>
      </c>
      <c r="C210" s="12"/>
      <c r="D210" s="13"/>
      <c r="E210" s="13"/>
      <c r="F210" s="14"/>
      <c r="G210" s="15" t="s">
        <v>6</v>
      </c>
    </row>
    <row r="211" customFormat="false" ht="15.4" hidden="false" customHeight="false" outlineLevel="0" collapsed="false">
      <c r="B211" s="11" t="n">
        <v>1</v>
      </c>
      <c r="C211" s="16" t="s">
        <v>178</v>
      </c>
      <c r="D211" s="13"/>
      <c r="E211" s="13"/>
      <c r="F211" s="14"/>
      <c r="G211" s="17" t="n">
        <v>655</v>
      </c>
    </row>
    <row r="212" customFormat="false" ht="15.4" hidden="false" customHeight="false" outlineLevel="0" collapsed="false">
      <c r="B212" s="11" t="n">
        <v>2</v>
      </c>
      <c r="C212" s="16" t="s">
        <v>179</v>
      </c>
      <c r="D212" s="13"/>
      <c r="E212" s="13"/>
      <c r="F212" s="14"/>
      <c r="G212" s="17" t="n">
        <v>1964</v>
      </c>
    </row>
    <row r="213" customFormat="false" ht="15.4" hidden="false" customHeight="false" outlineLevel="0" collapsed="false">
      <c r="B213" s="11" t="n">
        <v>3</v>
      </c>
      <c r="C213" s="16" t="s">
        <v>180</v>
      </c>
      <c r="D213" s="13"/>
      <c r="E213" s="13"/>
      <c r="F213" s="14"/>
      <c r="G213" s="17" t="n">
        <v>3367</v>
      </c>
    </row>
    <row r="214" customFormat="false" ht="15.4" hidden="false" customHeight="false" outlineLevel="0" collapsed="false">
      <c r="B214" s="11" t="n">
        <v>4</v>
      </c>
      <c r="C214" s="16" t="s">
        <v>181</v>
      </c>
      <c r="D214" s="13"/>
      <c r="E214" s="13"/>
      <c r="F214" s="14"/>
      <c r="G214" s="17" t="n">
        <v>2145.5</v>
      </c>
    </row>
    <row r="215" customFormat="false" ht="15.4" hidden="false" customHeight="false" outlineLevel="0" collapsed="false">
      <c r="B215" s="11" t="n">
        <v>5</v>
      </c>
      <c r="C215" s="16" t="s">
        <v>182</v>
      </c>
      <c r="D215" s="13"/>
      <c r="E215" s="13"/>
      <c r="F215" s="14"/>
      <c r="G215" s="17" t="n">
        <v>2174.3</v>
      </c>
    </row>
    <row r="216" customFormat="false" ht="15.4" hidden="false" customHeight="false" outlineLevel="0" collapsed="false">
      <c r="B216" s="11" t="n">
        <v>6</v>
      </c>
      <c r="C216" s="16" t="s">
        <v>183</v>
      </c>
      <c r="D216" s="13"/>
      <c r="E216" s="13"/>
      <c r="F216" s="14"/>
      <c r="G216" s="17" t="n">
        <v>55000</v>
      </c>
    </row>
    <row r="217" customFormat="false" ht="15.4" hidden="false" customHeight="false" outlineLevel="0" collapsed="false">
      <c r="B217" s="11" t="n">
        <v>7</v>
      </c>
      <c r="C217" s="16" t="s">
        <v>184</v>
      </c>
      <c r="D217" s="13"/>
      <c r="E217" s="13"/>
      <c r="F217" s="14"/>
      <c r="G217" s="17" t="n">
        <v>2148</v>
      </c>
    </row>
    <row r="218" customFormat="false" ht="15.4" hidden="false" customHeight="false" outlineLevel="0" collapsed="false">
      <c r="B218" s="11" t="n">
        <v>8</v>
      </c>
      <c r="C218" s="16" t="s">
        <v>185</v>
      </c>
      <c r="D218" s="13"/>
      <c r="E218" s="13"/>
      <c r="F218" s="14"/>
      <c r="G218" s="17" t="n">
        <v>2223.3</v>
      </c>
    </row>
    <row r="219" customFormat="false" ht="15.4" hidden="false" customHeight="false" outlineLevel="0" collapsed="false">
      <c r="B219" s="11" t="n">
        <v>9</v>
      </c>
      <c r="C219" s="16" t="s">
        <v>186</v>
      </c>
      <c r="D219" s="13"/>
      <c r="E219" s="13"/>
      <c r="F219" s="14"/>
      <c r="G219" s="17" t="n">
        <v>1304.3</v>
      </c>
    </row>
    <row r="220" customFormat="false" ht="15.4" hidden="false" customHeight="false" outlineLevel="0" collapsed="false">
      <c r="B220" s="11" t="n">
        <v>10</v>
      </c>
      <c r="C220" s="16" t="s">
        <v>187</v>
      </c>
      <c r="D220" s="13"/>
      <c r="E220" s="13"/>
      <c r="F220" s="14"/>
      <c r="G220" s="17" t="n">
        <v>5582.2</v>
      </c>
    </row>
    <row r="221" customFormat="false" ht="15.4" hidden="false" customHeight="false" outlineLevel="0" collapsed="false">
      <c r="B221" s="18" t="s">
        <v>9</v>
      </c>
      <c r="C221" s="19"/>
      <c r="D221" s="20"/>
      <c r="E221" s="20"/>
      <c r="F221" s="21" t="s">
        <v>10</v>
      </c>
      <c r="G221" s="22" t="n">
        <f aca="false">SUM(G211:G220)</f>
        <v>76563.6</v>
      </c>
    </row>
    <row r="222" customFormat="false" ht="15.4" hidden="false" customHeight="false" outlineLevel="0" collapsed="false">
      <c r="B222" s="23" t="n">
        <v>1</v>
      </c>
      <c r="C222" s="24" t="s">
        <v>188</v>
      </c>
      <c r="D222" s="25"/>
      <c r="E222" s="25"/>
      <c r="F222" s="26"/>
      <c r="G222" s="27" t="n">
        <v>6255.6</v>
      </c>
    </row>
    <row r="223" customFormat="false" ht="15.4" hidden="false" customHeight="false" outlineLevel="0" collapsed="false">
      <c r="B223" s="23" t="n">
        <v>2</v>
      </c>
      <c r="C223" s="16" t="s">
        <v>189</v>
      </c>
      <c r="D223" s="25"/>
      <c r="E223" s="25"/>
      <c r="F223" s="26"/>
      <c r="G223" s="27" t="n">
        <v>3621.6</v>
      </c>
    </row>
    <row r="224" customFormat="false" ht="15.4" hidden="false" customHeight="false" outlineLevel="0" collapsed="false">
      <c r="B224" s="23" t="n">
        <v>3</v>
      </c>
      <c r="C224" s="16" t="s">
        <v>190</v>
      </c>
      <c r="D224" s="25"/>
      <c r="E224" s="25"/>
      <c r="F224" s="26"/>
      <c r="G224" s="27" t="n">
        <v>5724.2</v>
      </c>
    </row>
    <row r="225" customFormat="false" ht="15.4" hidden="false" customHeight="false" outlineLevel="0" collapsed="false">
      <c r="B225" s="23" t="n">
        <v>4</v>
      </c>
      <c r="C225" s="16" t="s">
        <v>191</v>
      </c>
      <c r="D225" s="25"/>
      <c r="E225" s="25"/>
      <c r="F225" s="26"/>
      <c r="G225" s="27" t="n">
        <v>1090.7</v>
      </c>
    </row>
    <row r="226" customFormat="false" ht="15.4" hidden="false" customHeight="false" outlineLevel="0" collapsed="false">
      <c r="B226" s="23" t="n">
        <v>5</v>
      </c>
      <c r="C226" s="24" t="s">
        <v>192</v>
      </c>
      <c r="D226" s="25"/>
      <c r="E226" s="25"/>
      <c r="F226" s="26"/>
      <c r="G226" s="27" t="n">
        <v>3000</v>
      </c>
    </row>
    <row r="227" customFormat="false" ht="15.4" hidden="false" customHeight="false" outlineLevel="0" collapsed="false">
      <c r="B227" s="23" t="n">
        <v>6</v>
      </c>
      <c r="C227" s="16" t="s">
        <v>193</v>
      </c>
      <c r="D227" s="25"/>
      <c r="E227" s="25"/>
      <c r="F227" s="26"/>
      <c r="G227" s="27" t="n">
        <v>9450.9</v>
      </c>
    </row>
    <row r="228" customFormat="false" ht="15.4" hidden="false" customHeight="false" outlineLevel="0" collapsed="false">
      <c r="B228" s="23" t="n">
        <v>7</v>
      </c>
      <c r="C228" s="16" t="s">
        <v>194</v>
      </c>
      <c r="D228" s="25"/>
      <c r="E228" s="25"/>
      <c r="F228" s="26"/>
      <c r="G228" s="27" t="n">
        <v>8772.75</v>
      </c>
    </row>
    <row r="229" customFormat="false" ht="15.4" hidden="false" customHeight="false" outlineLevel="0" collapsed="false">
      <c r="B229" s="23" t="n">
        <v>8</v>
      </c>
      <c r="C229" s="16" t="s">
        <v>195</v>
      </c>
      <c r="D229" s="25"/>
      <c r="E229" s="25"/>
      <c r="F229" s="26"/>
      <c r="G229" s="27" t="n">
        <v>10687.4</v>
      </c>
    </row>
    <row r="230" customFormat="false" ht="15.4" hidden="false" customHeight="false" outlineLevel="0" collapsed="false">
      <c r="B230" s="23" t="n">
        <v>9</v>
      </c>
      <c r="C230" s="16" t="s">
        <v>196</v>
      </c>
      <c r="D230" s="25"/>
      <c r="E230" s="25"/>
      <c r="F230" s="26"/>
      <c r="G230" s="27" t="n">
        <v>2752</v>
      </c>
    </row>
    <row r="231" customFormat="false" ht="15.4" hidden="false" customHeight="false" outlineLevel="0" collapsed="false">
      <c r="B231" s="23" t="n">
        <v>10</v>
      </c>
      <c r="C231" s="16" t="s">
        <v>197</v>
      </c>
      <c r="D231" s="25"/>
      <c r="E231" s="25"/>
      <c r="F231" s="26"/>
      <c r="G231" s="27" t="n">
        <v>3040.2</v>
      </c>
    </row>
    <row r="232" customFormat="false" ht="15.4" hidden="false" customHeight="false" outlineLevel="0" collapsed="false">
      <c r="B232" s="23" t="n">
        <v>11</v>
      </c>
      <c r="C232" s="16" t="s">
        <v>198</v>
      </c>
      <c r="D232" s="25"/>
      <c r="E232" s="25"/>
      <c r="F232" s="26"/>
      <c r="G232" s="27" t="n">
        <v>13102.1</v>
      </c>
    </row>
    <row r="233" customFormat="false" ht="15.4" hidden="false" customHeight="false" outlineLevel="0" collapsed="false">
      <c r="B233" s="23" t="n">
        <v>12</v>
      </c>
      <c r="C233" s="16" t="s">
        <v>199</v>
      </c>
      <c r="D233" s="25"/>
      <c r="E233" s="25"/>
      <c r="F233" s="26"/>
      <c r="G233" s="27" t="n">
        <v>1079.5</v>
      </c>
    </row>
    <row r="234" customFormat="false" ht="15.4" hidden="false" customHeight="false" outlineLevel="0" collapsed="false">
      <c r="B234" s="23" t="n">
        <v>13</v>
      </c>
      <c r="C234" s="16" t="s">
        <v>200</v>
      </c>
      <c r="D234" s="25"/>
      <c r="E234" s="25"/>
      <c r="F234" s="26"/>
      <c r="G234" s="27" t="n">
        <v>33902.5</v>
      </c>
    </row>
    <row r="235" customFormat="false" ht="15.4" hidden="false" customHeight="false" outlineLevel="0" collapsed="false">
      <c r="B235" s="23" t="n">
        <v>14</v>
      </c>
      <c r="C235" s="16" t="s">
        <v>201</v>
      </c>
      <c r="D235" s="25"/>
      <c r="E235" s="25"/>
      <c r="F235" s="26"/>
      <c r="G235" s="27" t="n">
        <v>105518.1</v>
      </c>
    </row>
    <row r="236" customFormat="false" ht="15.4" hidden="false" customHeight="false" outlineLevel="0" collapsed="false">
      <c r="B236" s="23" t="n">
        <v>15</v>
      </c>
      <c r="C236" s="16" t="s">
        <v>202</v>
      </c>
      <c r="D236" s="25"/>
      <c r="E236" s="25"/>
      <c r="F236" s="26"/>
      <c r="G236" s="27" t="n">
        <v>79026.4</v>
      </c>
    </row>
    <row r="237" customFormat="false" ht="15.4" hidden="false" customHeight="false" outlineLevel="0" collapsed="false">
      <c r="B237" s="23" t="n">
        <v>16</v>
      </c>
      <c r="C237" s="16" t="s">
        <v>203</v>
      </c>
      <c r="D237" s="25"/>
      <c r="E237" s="25"/>
      <c r="F237" s="26"/>
      <c r="G237" s="27" t="n">
        <v>7122.21</v>
      </c>
    </row>
    <row r="238" customFormat="false" ht="15.4" hidden="false" customHeight="false" outlineLevel="0" collapsed="false">
      <c r="B238" s="23" t="n">
        <v>17</v>
      </c>
      <c r="C238" s="16" t="s">
        <v>204</v>
      </c>
      <c r="D238" s="25"/>
      <c r="E238" s="25"/>
      <c r="F238" s="26"/>
      <c r="G238" s="27" t="n">
        <v>1373.5</v>
      </c>
    </row>
    <row r="239" customFormat="false" ht="15.4" hidden="false" customHeight="false" outlineLevel="0" collapsed="false">
      <c r="B239" s="23" t="n">
        <v>18</v>
      </c>
      <c r="C239" s="16" t="s">
        <v>205</v>
      </c>
      <c r="D239" s="25"/>
      <c r="E239" s="25"/>
      <c r="F239" s="26"/>
      <c r="G239" s="27" t="n">
        <v>1850</v>
      </c>
    </row>
    <row r="240" customFormat="false" ht="15.4" hidden="false" customHeight="false" outlineLevel="0" collapsed="false">
      <c r="B240" s="23" t="n">
        <v>19</v>
      </c>
      <c r="C240" s="16" t="s">
        <v>206</v>
      </c>
      <c r="D240" s="25"/>
      <c r="E240" s="25"/>
      <c r="F240" s="26"/>
      <c r="G240" s="27" t="n">
        <v>1000</v>
      </c>
    </row>
    <row r="241" customFormat="false" ht="14.85" hidden="false" customHeight="true" outlineLevel="0" collapsed="false">
      <c r="B241" s="23" t="n">
        <v>20</v>
      </c>
      <c r="C241" s="16" t="s">
        <v>207</v>
      </c>
      <c r="D241" s="25"/>
      <c r="E241" s="25"/>
      <c r="F241" s="26"/>
      <c r="G241" s="27" t="n">
        <v>4818.8</v>
      </c>
    </row>
    <row r="242" customFormat="false" ht="15.75" hidden="false" customHeight="true" outlineLevel="0" collapsed="false">
      <c r="B242" s="23" t="n">
        <v>21</v>
      </c>
      <c r="C242" s="16" t="s">
        <v>208</v>
      </c>
      <c r="D242" s="25"/>
      <c r="E242" s="25"/>
      <c r="F242" s="26"/>
      <c r="G242" s="27" t="n">
        <v>2995.9</v>
      </c>
    </row>
    <row r="243" customFormat="false" ht="15.75" hidden="false" customHeight="true" outlineLevel="0" collapsed="false">
      <c r="B243" s="23" t="n">
        <v>22</v>
      </c>
      <c r="C243" s="16" t="s">
        <v>209</v>
      </c>
      <c r="D243" s="25"/>
      <c r="E243" s="25"/>
      <c r="F243" s="26"/>
      <c r="G243" s="27" t="n">
        <v>10180</v>
      </c>
    </row>
    <row r="244" customFormat="false" ht="15.75" hidden="false" customHeight="true" outlineLevel="0" collapsed="false">
      <c r="B244" s="23" t="n">
        <v>23</v>
      </c>
      <c r="C244" s="16" t="s">
        <v>210</v>
      </c>
      <c r="D244" s="25"/>
      <c r="E244" s="25"/>
      <c r="F244" s="26"/>
      <c r="G244" s="27" t="n">
        <v>2873</v>
      </c>
    </row>
    <row r="245" customFormat="false" ht="15.75" hidden="false" customHeight="true" outlineLevel="0" collapsed="false">
      <c r="B245" s="28" t="s">
        <v>9</v>
      </c>
      <c r="C245" s="29"/>
      <c r="D245" s="30"/>
      <c r="E245" s="30"/>
      <c r="F245" s="31" t="s">
        <v>25</v>
      </c>
      <c r="G245" s="32" t="n">
        <f aca="false">SUM(G222:G244)</f>
        <v>319237.36</v>
      </c>
    </row>
    <row r="246" customFormat="false" ht="15.75" hidden="false" customHeight="true" outlineLevel="0" collapsed="false">
      <c r="B246" s="23" t="n">
        <v>1</v>
      </c>
      <c r="C246" s="24" t="s">
        <v>211</v>
      </c>
      <c r="D246" s="25"/>
      <c r="E246" s="25"/>
      <c r="F246" s="26"/>
      <c r="G246" s="33" t="n">
        <v>1921</v>
      </c>
    </row>
    <row r="247" customFormat="false" ht="15.4" hidden="false" customHeight="false" outlineLevel="0" collapsed="false">
      <c r="B247" s="23" t="n">
        <v>2</v>
      </c>
      <c r="C247" s="16" t="s">
        <v>212</v>
      </c>
      <c r="D247" s="25"/>
      <c r="E247" s="25"/>
      <c r="F247" s="26"/>
      <c r="G247" s="33" t="n">
        <v>4631</v>
      </c>
    </row>
    <row r="248" customFormat="false" ht="15.4" hidden="false" customHeight="false" outlineLevel="0" collapsed="false">
      <c r="B248" s="23" t="n">
        <v>3</v>
      </c>
      <c r="C248" s="16" t="s">
        <v>213</v>
      </c>
      <c r="D248" s="25"/>
      <c r="E248" s="25"/>
      <c r="F248" s="26"/>
      <c r="G248" s="33" t="n">
        <v>32724</v>
      </c>
    </row>
    <row r="249" customFormat="false" ht="15.4" hidden="false" customHeight="false" outlineLevel="0" collapsed="false">
      <c r="B249" s="23" t="n">
        <v>4</v>
      </c>
      <c r="C249" s="16" t="s">
        <v>214</v>
      </c>
      <c r="D249" s="25"/>
      <c r="E249" s="25"/>
      <c r="F249" s="26"/>
      <c r="G249" s="33" t="n">
        <v>3069</v>
      </c>
    </row>
    <row r="250" customFormat="false" ht="15.4" hidden="false" customHeight="false" outlineLevel="0" collapsed="false">
      <c r="B250" s="23" t="n">
        <v>5</v>
      </c>
      <c r="C250" s="16" t="s">
        <v>215</v>
      </c>
      <c r="D250" s="25"/>
      <c r="E250" s="25"/>
      <c r="F250" s="26"/>
      <c r="G250" s="33" t="n">
        <v>870</v>
      </c>
    </row>
    <row r="251" customFormat="false" ht="15.4" hidden="false" customHeight="false" outlineLevel="0" collapsed="false">
      <c r="B251" s="28" t="s">
        <v>9</v>
      </c>
      <c r="C251" s="29"/>
      <c r="D251" s="30"/>
      <c r="E251" s="30"/>
      <c r="F251" s="31" t="s">
        <v>31</v>
      </c>
      <c r="G251" s="34" t="n">
        <f aca="false">SUM(G246:G250)</f>
        <v>43215</v>
      </c>
    </row>
    <row r="252" customFormat="false" ht="15.4" hidden="false" customHeight="false" outlineLevel="0" collapsed="false">
      <c r="B252" s="23" t="n">
        <v>1</v>
      </c>
      <c r="C252" s="16" t="s">
        <v>216</v>
      </c>
      <c r="D252" s="25"/>
      <c r="E252" s="25"/>
      <c r="F252" s="26"/>
      <c r="G252" s="33" t="n">
        <v>4780.5</v>
      </c>
    </row>
    <row r="253" customFormat="false" ht="15.4" hidden="false" customHeight="false" outlineLevel="0" collapsed="false">
      <c r="B253" s="23" t="n">
        <v>2</v>
      </c>
      <c r="C253" s="16" t="s">
        <v>217</v>
      </c>
      <c r="D253" s="25"/>
      <c r="E253" s="25"/>
      <c r="F253" s="26"/>
      <c r="G253" s="33" t="n">
        <v>3874</v>
      </c>
    </row>
    <row r="254" customFormat="false" ht="15.4" hidden="false" customHeight="false" outlineLevel="0" collapsed="false">
      <c r="B254" s="23" t="n">
        <v>3</v>
      </c>
      <c r="C254" s="16" t="s">
        <v>218</v>
      </c>
      <c r="D254" s="25"/>
      <c r="E254" s="25"/>
      <c r="F254" s="26"/>
      <c r="G254" s="33" t="n">
        <v>22602.8</v>
      </c>
    </row>
    <row r="255" customFormat="false" ht="15.4" hidden="false" customHeight="false" outlineLevel="0" collapsed="false">
      <c r="B255" s="23" t="n">
        <v>4</v>
      </c>
      <c r="C255" s="16" t="s">
        <v>219</v>
      </c>
      <c r="D255" s="25"/>
      <c r="E255" s="25"/>
      <c r="F255" s="26"/>
      <c r="G255" s="33" t="n">
        <v>924</v>
      </c>
    </row>
    <row r="256" customFormat="false" ht="15.4" hidden="false" customHeight="false" outlineLevel="0" collapsed="false">
      <c r="B256" s="28" t="s">
        <v>9</v>
      </c>
      <c r="C256" s="29"/>
      <c r="D256" s="30"/>
      <c r="E256" s="30"/>
      <c r="F256" s="31" t="s">
        <v>38</v>
      </c>
      <c r="G256" s="34" t="n">
        <f aca="false">SUM(G252:G255)</f>
        <v>32181.3</v>
      </c>
    </row>
    <row r="257" customFormat="false" ht="15.4" hidden="false" customHeight="false" outlineLevel="0" collapsed="false">
      <c r="B257" s="23" t="n">
        <v>1</v>
      </c>
      <c r="C257" s="16" t="s">
        <v>220</v>
      </c>
      <c r="D257" s="25"/>
      <c r="E257" s="25"/>
      <c r="F257" s="26"/>
      <c r="G257" s="33" t="n">
        <v>4239</v>
      </c>
    </row>
    <row r="258" customFormat="false" ht="15.4" hidden="false" customHeight="false" outlineLevel="0" collapsed="false">
      <c r="B258" s="23" t="n">
        <v>2</v>
      </c>
      <c r="C258" s="16" t="s">
        <v>221</v>
      </c>
      <c r="D258" s="25"/>
      <c r="E258" s="25"/>
      <c r="F258" s="26"/>
      <c r="G258" s="33" t="n">
        <v>2444</v>
      </c>
    </row>
    <row r="259" customFormat="false" ht="15.4" hidden="false" customHeight="false" outlineLevel="0" collapsed="false">
      <c r="B259" s="23" t="n">
        <v>3</v>
      </c>
      <c r="C259" s="16" t="s">
        <v>222</v>
      </c>
      <c r="D259" s="25"/>
      <c r="E259" s="25"/>
      <c r="F259" s="26"/>
      <c r="G259" s="33" t="n">
        <v>570</v>
      </c>
    </row>
    <row r="260" customFormat="false" ht="15.4" hidden="false" customHeight="false" outlineLevel="0" collapsed="false">
      <c r="B260" s="23" t="n">
        <v>4</v>
      </c>
      <c r="C260" s="35" t="s">
        <v>223</v>
      </c>
      <c r="D260" s="25"/>
      <c r="E260" s="25"/>
      <c r="F260" s="26"/>
      <c r="G260" s="36" t="n">
        <v>10350</v>
      </c>
    </row>
    <row r="261" customFormat="false" ht="15.4" hidden="false" customHeight="false" outlineLevel="0" collapsed="false">
      <c r="B261" s="23" t="n">
        <v>5</v>
      </c>
      <c r="C261" s="35" t="s">
        <v>224</v>
      </c>
      <c r="D261" s="25"/>
      <c r="E261" s="25"/>
      <c r="F261" s="26"/>
      <c r="G261" s="36" t="n">
        <v>3029</v>
      </c>
    </row>
    <row r="262" customFormat="false" ht="15.4" hidden="false" customHeight="false" outlineLevel="0" collapsed="false">
      <c r="B262" s="23" t="n">
        <v>6</v>
      </c>
      <c r="C262" s="35" t="s">
        <v>225</v>
      </c>
      <c r="D262" s="25"/>
      <c r="E262" s="25"/>
      <c r="F262" s="26"/>
      <c r="G262" s="36" t="n">
        <v>22950</v>
      </c>
    </row>
    <row r="263" customFormat="false" ht="15.4" hidden="false" customHeight="false" outlineLevel="0" collapsed="false">
      <c r="B263" s="23" t="n">
        <v>7</v>
      </c>
      <c r="C263" s="35" t="s">
        <v>226</v>
      </c>
      <c r="D263" s="25"/>
      <c r="E263" s="25"/>
      <c r="F263" s="26"/>
      <c r="G263" s="36" t="n">
        <v>735</v>
      </c>
    </row>
    <row r="264" customFormat="false" ht="15.4" hidden="false" customHeight="false" outlineLevel="0" collapsed="false">
      <c r="B264" s="23" t="n">
        <v>8</v>
      </c>
      <c r="C264" s="35" t="s">
        <v>227</v>
      </c>
      <c r="D264" s="25"/>
      <c r="E264" s="25"/>
      <c r="F264" s="26"/>
      <c r="G264" s="36" t="n">
        <v>871</v>
      </c>
    </row>
    <row r="265" customFormat="false" ht="15.4" hidden="false" customHeight="false" outlineLevel="0" collapsed="false">
      <c r="B265" s="28" t="s">
        <v>9</v>
      </c>
      <c r="C265" s="29"/>
      <c r="D265" s="30"/>
      <c r="E265" s="30"/>
      <c r="F265" s="31" t="s">
        <v>138</v>
      </c>
      <c r="G265" s="34" t="n">
        <f aca="false">SUM(G257:G264)</f>
        <v>45188</v>
      </c>
    </row>
    <row r="266" customFormat="false" ht="15.4" hidden="false" customHeight="false" outlineLevel="0" collapsed="false">
      <c r="B266" s="37" t="n">
        <v>1</v>
      </c>
      <c r="C266" s="35" t="s">
        <v>228</v>
      </c>
      <c r="D266" s="30"/>
      <c r="E266" s="30"/>
      <c r="F266" s="31"/>
      <c r="G266" s="36" t="n">
        <v>370</v>
      </c>
    </row>
    <row r="267" customFormat="false" ht="15.4" hidden="false" customHeight="false" outlineLevel="0" collapsed="false">
      <c r="B267" s="37" t="n">
        <v>2</v>
      </c>
      <c r="C267" s="40" t="s">
        <v>229</v>
      </c>
      <c r="D267" s="30"/>
      <c r="E267" s="30"/>
      <c r="F267" s="31"/>
      <c r="G267" s="36" t="n">
        <v>2960</v>
      </c>
    </row>
    <row r="268" customFormat="false" ht="15.4" hidden="false" customHeight="false" outlineLevel="0" collapsed="false">
      <c r="B268" s="28" t="s">
        <v>9</v>
      </c>
      <c r="C268" s="29"/>
      <c r="D268" s="30"/>
      <c r="E268" s="30"/>
      <c r="F268" s="31" t="s">
        <v>46</v>
      </c>
      <c r="G268" s="34" t="n">
        <f aca="false">SUM(G266:G267)</f>
        <v>3330</v>
      </c>
    </row>
    <row r="269" customFormat="false" ht="15.4" hidden="false" customHeight="false" outlineLevel="0" collapsed="false">
      <c r="B269" s="28" t="s">
        <v>9</v>
      </c>
      <c r="C269" s="43" t="s">
        <v>47</v>
      </c>
      <c r="D269" s="30"/>
      <c r="E269" s="30"/>
      <c r="F269" s="31"/>
      <c r="G269" s="46" t="n">
        <f aca="false">G256+G251+G245+G221+G265+G268</f>
        <v>519715.26</v>
      </c>
    </row>
    <row r="270" customFormat="false" ht="15.4" hidden="false" customHeight="false" outlineLevel="0" collapsed="false">
      <c r="B270" s="47"/>
      <c r="C270" s="48"/>
      <c r="D270" s="48"/>
      <c r="E270" s="48"/>
      <c r="F270" s="48"/>
      <c r="G270" s="66"/>
    </row>
    <row r="271" customFormat="false" ht="15.4" hidden="false" customHeight="false" outlineLevel="0" collapsed="false">
      <c r="B271" s="47"/>
      <c r="C271" s="48"/>
      <c r="D271" s="48"/>
      <c r="E271" s="48"/>
      <c r="F271" s="48"/>
      <c r="G271" s="66"/>
    </row>
    <row r="272" customFormat="false" ht="15.4" hidden="false" customHeight="false" outlineLevel="0" collapsed="false">
      <c r="B272" s="5" t="s">
        <v>230</v>
      </c>
      <c r="C272" s="5"/>
      <c r="D272" s="5"/>
      <c r="E272" s="5"/>
      <c r="F272" s="5"/>
      <c r="G272" s="5"/>
    </row>
    <row r="273" customFormat="false" ht="15.4" hidden="false" customHeight="false" outlineLevel="0" collapsed="false">
      <c r="B273" s="6" t="s">
        <v>2</v>
      </c>
      <c r="C273" s="67" t="s">
        <v>130</v>
      </c>
      <c r="D273" s="8"/>
      <c r="E273" s="8" t="s">
        <v>49</v>
      </c>
      <c r="F273" s="68"/>
      <c r="G273" s="10" t="s">
        <v>4</v>
      </c>
    </row>
    <row r="274" customFormat="false" ht="15.4" hidden="false" customHeight="false" outlineLevel="0" collapsed="false">
      <c r="B274" s="11" t="s">
        <v>5</v>
      </c>
      <c r="C274" s="12"/>
      <c r="D274" s="13"/>
      <c r="E274" s="13"/>
      <c r="F274" s="14"/>
      <c r="G274" s="15" t="s">
        <v>6</v>
      </c>
    </row>
    <row r="275" customFormat="false" ht="15.4" hidden="false" customHeight="false" outlineLevel="0" collapsed="false">
      <c r="B275" s="11" t="n">
        <v>1</v>
      </c>
      <c r="C275" s="16" t="s">
        <v>231</v>
      </c>
      <c r="D275" s="13"/>
      <c r="E275" s="13"/>
      <c r="F275" s="14"/>
      <c r="G275" s="17" t="n">
        <v>1722.2</v>
      </c>
    </row>
    <row r="276" customFormat="false" ht="15.4" hidden="false" customHeight="false" outlineLevel="0" collapsed="false">
      <c r="B276" s="11" t="n">
        <v>2</v>
      </c>
      <c r="C276" s="16" t="s">
        <v>232</v>
      </c>
      <c r="D276" s="13"/>
      <c r="E276" s="13"/>
      <c r="F276" s="14"/>
      <c r="G276" s="17" t="n">
        <v>700</v>
      </c>
    </row>
    <row r="277" customFormat="false" ht="15.4" hidden="false" customHeight="false" outlineLevel="0" collapsed="false">
      <c r="B277" s="11" t="n">
        <v>3</v>
      </c>
      <c r="C277" s="16" t="s">
        <v>233</v>
      </c>
      <c r="D277" s="13"/>
      <c r="E277" s="13"/>
      <c r="F277" s="14"/>
      <c r="G277" s="17" t="n">
        <v>1100</v>
      </c>
    </row>
    <row r="278" customFormat="false" ht="15.4" hidden="false" customHeight="false" outlineLevel="0" collapsed="false">
      <c r="B278" s="11" t="n">
        <v>4</v>
      </c>
      <c r="C278" s="16" t="s">
        <v>234</v>
      </c>
      <c r="D278" s="13"/>
      <c r="E278" s="13"/>
      <c r="F278" s="14"/>
      <c r="G278" s="17" t="n">
        <v>2300</v>
      </c>
    </row>
    <row r="279" customFormat="false" ht="15.4" hidden="false" customHeight="false" outlineLevel="0" collapsed="false">
      <c r="B279" s="11" t="n">
        <v>5</v>
      </c>
      <c r="C279" s="16" t="s">
        <v>235</v>
      </c>
      <c r="D279" s="13"/>
      <c r="E279" s="13"/>
      <c r="F279" s="14"/>
      <c r="G279" s="17" t="n">
        <v>2120</v>
      </c>
    </row>
    <row r="280" customFormat="false" ht="15.4" hidden="false" customHeight="false" outlineLevel="0" collapsed="false">
      <c r="B280" s="11" t="n">
        <v>6</v>
      </c>
      <c r="C280" s="16" t="s">
        <v>236</v>
      </c>
      <c r="D280" s="13"/>
      <c r="E280" s="13"/>
      <c r="F280" s="14"/>
      <c r="G280" s="17" t="n">
        <v>2320</v>
      </c>
    </row>
    <row r="281" customFormat="false" ht="15.4" hidden="false" customHeight="false" outlineLevel="0" collapsed="false">
      <c r="B281" s="18" t="s">
        <v>9</v>
      </c>
      <c r="C281" s="16"/>
      <c r="D281" s="13"/>
      <c r="E281" s="20" t="s">
        <v>38</v>
      </c>
      <c r="F281" s="69"/>
      <c r="G281" s="22" t="n">
        <f aca="false">SUM(G275:G280)</f>
        <v>10262.2</v>
      </c>
    </row>
    <row r="282" customFormat="false" ht="15.4" hidden="false" customHeight="false" outlineLevel="0" collapsed="false">
      <c r="B282" s="11" t="n">
        <v>1</v>
      </c>
      <c r="C282" s="16" t="s">
        <v>237</v>
      </c>
      <c r="D282" s="13"/>
      <c r="E282" s="13"/>
      <c r="F282" s="14"/>
      <c r="G282" s="17" t="n">
        <v>1859</v>
      </c>
    </row>
    <row r="283" customFormat="false" ht="15.4" hidden="false" customHeight="false" outlineLevel="0" collapsed="false">
      <c r="B283" s="11" t="n">
        <v>2</v>
      </c>
      <c r="C283" s="16" t="s">
        <v>238</v>
      </c>
      <c r="D283" s="13"/>
      <c r="E283" s="13"/>
      <c r="F283" s="14"/>
      <c r="G283" s="17" t="n">
        <v>1750</v>
      </c>
    </row>
    <row r="284" customFormat="false" ht="15.4" hidden="false" customHeight="false" outlineLevel="0" collapsed="false">
      <c r="B284" s="11" t="n">
        <v>3</v>
      </c>
      <c r="C284" s="16" t="s">
        <v>239</v>
      </c>
      <c r="D284" s="13"/>
      <c r="E284" s="13"/>
      <c r="F284" s="14"/>
      <c r="G284" s="17" t="n">
        <v>1010</v>
      </c>
    </row>
    <row r="285" customFormat="false" ht="15.4" hidden="false" customHeight="false" outlineLevel="0" collapsed="false">
      <c r="B285" s="11" t="n">
        <v>4</v>
      </c>
      <c r="C285" s="35" t="s">
        <v>240</v>
      </c>
      <c r="D285" s="13"/>
      <c r="E285" s="13"/>
      <c r="F285" s="14"/>
      <c r="G285" s="36" t="n">
        <v>2130</v>
      </c>
    </row>
    <row r="286" customFormat="false" ht="15.4" hidden="false" customHeight="false" outlineLevel="0" collapsed="false">
      <c r="B286" s="11" t="n">
        <v>5</v>
      </c>
      <c r="C286" s="35" t="s">
        <v>241</v>
      </c>
      <c r="D286" s="13"/>
      <c r="E286" s="13"/>
      <c r="F286" s="14"/>
      <c r="G286" s="36" t="n">
        <v>216</v>
      </c>
    </row>
    <row r="287" customFormat="false" ht="15.4" hidden="false" customHeight="false" outlineLevel="0" collapsed="false">
      <c r="B287" s="11" t="n">
        <v>6</v>
      </c>
      <c r="C287" s="35" t="s">
        <v>242</v>
      </c>
      <c r="D287" s="13"/>
      <c r="E287" s="13"/>
      <c r="F287" s="14"/>
      <c r="G287" s="36" t="n">
        <v>1441.5</v>
      </c>
    </row>
    <row r="288" customFormat="false" ht="15.4" hidden="false" customHeight="false" outlineLevel="0" collapsed="false">
      <c r="B288" s="18" t="s">
        <v>9</v>
      </c>
      <c r="C288" s="16"/>
      <c r="D288" s="13"/>
      <c r="E288" s="20" t="s">
        <v>138</v>
      </c>
      <c r="F288" s="69"/>
      <c r="G288" s="22" t="n">
        <f aca="false">SUM(G282:G287)</f>
        <v>8406.5</v>
      </c>
    </row>
    <row r="289" customFormat="false" ht="15.4" hidden="false" customHeight="false" outlineLevel="0" collapsed="false">
      <c r="B289" s="11" t="n">
        <v>1</v>
      </c>
      <c r="C289" s="35" t="s">
        <v>243</v>
      </c>
      <c r="D289" s="13"/>
      <c r="E289" s="20"/>
      <c r="F289" s="70"/>
      <c r="G289" s="36" t="n">
        <v>767.5</v>
      </c>
    </row>
    <row r="290" customFormat="false" ht="15.4" hidden="false" customHeight="false" outlineLevel="0" collapsed="false">
      <c r="B290" s="18" t="s">
        <v>9</v>
      </c>
      <c r="C290" s="16"/>
      <c r="D290" s="20"/>
      <c r="E290" s="20" t="s">
        <v>46</v>
      </c>
      <c r="F290" s="71"/>
      <c r="G290" s="72" t="n">
        <f aca="false">G289</f>
        <v>767.5</v>
      </c>
    </row>
    <row r="291" customFormat="false" ht="15.4" hidden="false" customHeight="false" outlineLevel="0" collapsed="false">
      <c r="B291" s="18" t="s">
        <v>9</v>
      </c>
      <c r="C291" s="29" t="s">
        <v>47</v>
      </c>
      <c r="D291" s="20"/>
      <c r="E291" s="20"/>
      <c r="F291" s="69"/>
      <c r="G291" s="22" t="n">
        <f aca="false">G290+G288+G281</f>
        <v>19436.2</v>
      </c>
    </row>
    <row r="292" customFormat="false" ht="15.4" hidden="false" customHeight="false" outlineLevel="0" collapsed="false">
      <c r="B292" s="47"/>
      <c r="C292" s="48"/>
      <c r="D292" s="48"/>
      <c r="E292" s="48"/>
      <c r="F292" s="48"/>
      <c r="G292" s="66"/>
    </row>
    <row r="293" customFormat="false" ht="15.4" hidden="false" customHeight="false" outlineLevel="0" collapsed="false">
      <c r="B293" s="47"/>
      <c r="C293" s="48"/>
      <c r="D293" s="48"/>
      <c r="E293" s="48"/>
      <c r="F293" s="48"/>
      <c r="G293" s="66"/>
    </row>
    <row r="295" customFormat="false" ht="15.4" hidden="false" customHeight="false" outlineLevel="0" collapsed="false">
      <c r="D295" s="5" t="s">
        <v>244</v>
      </c>
      <c r="E295" s="5"/>
      <c r="F295" s="5"/>
    </row>
    <row r="296" customFormat="false" ht="15.4" hidden="false" customHeight="false" outlineLevel="0" collapsed="false">
      <c r="B296" s="6" t="s">
        <v>2</v>
      </c>
      <c r="C296" s="7" t="s">
        <v>49</v>
      </c>
      <c r="D296" s="8"/>
      <c r="E296" s="8"/>
      <c r="F296" s="9"/>
      <c r="G296" s="10" t="s">
        <v>4</v>
      </c>
    </row>
    <row r="297" customFormat="false" ht="15.4" hidden="false" customHeight="false" outlineLevel="0" collapsed="false">
      <c r="B297" s="11" t="s">
        <v>5</v>
      </c>
      <c r="C297" s="12"/>
      <c r="D297" s="13"/>
      <c r="E297" s="13"/>
      <c r="F297" s="14"/>
      <c r="G297" s="15" t="s">
        <v>6</v>
      </c>
    </row>
    <row r="298" customFormat="false" ht="15.4" hidden="false" customHeight="false" outlineLevel="0" collapsed="false">
      <c r="B298" s="11" t="n">
        <v>1</v>
      </c>
      <c r="C298" s="16" t="s">
        <v>245</v>
      </c>
      <c r="D298" s="13"/>
      <c r="E298" s="13"/>
      <c r="F298" s="14"/>
      <c r="G298" s="17" t="n">
        <v>5247.7</v>
      </c>
    </row>
    <row r="299" customFormat="false" ht="15.4" hidden="false" customHeight="false" outlineLevel="0" collapsed="false">
      <c r="B299" s="11" t="n">
        <v>2</v>
      </c>
      <c r="C299" s="16" t="s">
        <v>246</v>
      </c>
      <c r="D299" s="13"/>
      <c r="E299" s="13"/>
      <c r="F299" s="14"/>
      <c r="G299" s="17" t="n">
        <v>1323.5</v>
      </c>
    </row>
    <row r="300" customFormat="false" ht="15.4" hidden="false" customHeight="false" outlineLevel="0" collapsed="false">
      <c r="B300" s="11" t="n">
        <v>3</v>
      </c>
      <c r="C300" s="16" t="s">
        <v>247</v>
      </c>
      <c r="D300" s="13"/>
      <c r="E300" s="13"/>
      <c r="F300" s="14"/>
      <c r="G300" s="17" t="n">
        <v>1489.3</v>
      </c>
    </row>
    <row r="301" customFormat="false" ht="15.4" hidden="false" customHeight="false" outlineLevel="0" collapsed="false">
      <c r="B301" s="11" t="n">
        <v>4</v>
      </c>
      <c r="C301" s="16" t="s">
        <v>248</v>
      </c>
      <c r="D301" s="13"/>
      <c r="E301" s="13"/>
      <c r="F301" s="14"/>
      <c r="G301" s="17" t="n">
        <v>1998.9</v>
      </c>
    </row>
    <row r="302" customFormat="false" ht="15.4" hidden="false" customHeight="false" outlineLevel="0" collapsed="false">
      <c r="B302" s="11" t="n">
        <v>5</v>
      </c>
      <c r="C302" s="16" t="s">
        <v>249</v>
      </c>
      <c r="D302" s="13"/>
      <c r="E302" s="13"/>
      <c r="F302" s="14"/>
      <c r="G302" s="17" t="n">
        <v>2487.2</v>
      </c>
    </row>
    <row r="303" customFormat="false" ht="15.4" hidden="false" customHeight="false" outlineLevel="0" collapsed="false">
      <c r="B303" s="11" t="n">
        <v>6</v>
      </c>
      <c r="C303" s="16" t="s">
        <v>250</v>
      </c>
      <c r="D303" s="13"/>
      <c r="E303" s="13"/>
      <c r="F303" s="14"/>
      <c r="G303" s="17" t="n">
        <v>2456.9</v>
      </c>
    </row>
    <row r="304" customFormat="false" ht="15.4" hidden="false" customHeight="false" outlineLevel="0" collapsed="false">
      <c r="B304" s="11" t="n">
        <v>7</v>
      </c>
      <c r="C304" s="16" t="s">
        <v>251</v>
      </c>
      <c r="D304" s="13"/>
      <c r="E304" s="13"/>
      <c r="F304" s="14"/>
      <c r="G304" s="17" t="n">
        <v>2392.3</v>
      </c>
    </row>
    <row r="305" customFormat="false" ht="15.4" hidden="false" customHeight="false" outlineLevel="0" collapsed="false">
      <c r="B305" s="11" t="n">
        <v>8</v>
      </c>
      <c r="C305" s="16" t="s">
        <v>252</v>
      </c>
      <c r="D305" s="13"/>
      <c r="E305" s="13"/>
      <c r="F305" s="14"/>
      <c r="G305" s="17" t="n">
        <v>5842.4</v>
      </c>
    </row>
    <row r="306" customFormat="false" ht="15.4" hidden="false" customHeight="false" outlineLevel="0" collapsed="false">
      <c r="B306" s="11" t="n">
        <v>9</v>
      </c>
      <c r="C306" s="16" t="s">
        <v>253</v>
      </c>
      <c r="D306" s="13"/>
      <c r="E306" s="13"/>
      <c r="F306" s="14"/>
      <c r="G306" s="17" t="n">
        <v>1631</v>
      </c>
    </row>
    <row r="307" customFormat="false" ht="15.4" hidden="false" customHeight="false" outlineLevel="0" collapsed="false">
      <c r="B307" s="11" t="n">
        <v>10</v>
      </c>
      <c r="C307" s="16" t="s">
        <v>254</v>
      </c>
      <c r="D307" s="13"/>
      <c r="E307" s="13"/>
      <c r="F307" s="14"/>
      <c r="G307" s="17" t="n">
        <v>4109.4</v>
      </c>
    </row>
    <row r="308" customFormat="false" ht="15.4" hidden="false" customHeight="false" outlineLevel="0" collapsed="false">
      <c r="B308" s="11" t="n">
        <v>11</v>
      </c>
      <c r="C308" s="16" t="s">
        <v>255</v>
      </c>
      <c r="D308" s="13"/>
      <c r="E308" s="13"/>
      <c r="F308" s="14"/>
      <c r="G308" s="17" t="n">
        <v>4054</v>
      </c>
    </row>
    <row r="309" customFormat="false" ht="15.4" hidden="false" customHeight="false" outlineLevel="0" collapsed="false">
      <c r="B309" s="18" t="s">
        <v>9</v>
      </c>
      <c r="C309" s="19"/>
      <c r="D309" s="20"/>
      <c r="E309" s="20"/>
      <c r="F309" s="21" t="s">
        <v>10</v>
      </c>
      <c r="G309" s="22" t="n">
        <f aca="false">SUM(G298:G308)</f>
        <v>33032.6</v>
      </c>
    </row>
    <row r="310" customFormat="false" ht="15.4" hidden="false" customHeight="false" outlineLevel="0" collapsed="false">
      <c r="B310" s="23" t="n">
        <v>1</v>
      </c>
      <c r="C310" s="24" t="s">
        <v>256</v>
      </c>
      <c r="D310" s="25"/>
      <c r="E310" s="25"/>
      <c r="F310" s="26"/>
      <c r="G310" s="73" t="n">
        <v>2238.3</v>
      </c>
    </row>
    <row r="311" customFormat="false" ht="15.4" hidden="false" customHeight="false" outlineLevel="0" collapsed="false">
      <c r="B311" s="23" t="n">
        <v>2</v>
      </c>
      <c r="C311" s="16" t="s">
        <v>257</v>
      </c>
      <c r="D311" s="25"/>
      <c r="E311" s="25"/>
      <c r="F311" s="26"/>
      <c r="G311" s="27" t="n">
        <v>1059.7</v>
      </c>
    </row>
    <row r="312" customFormat="false" ht="15.4" hidden="false" customHeight="false" outlineLevel="0" collapsed="false">
      <c r="B312" s="23" t="n">
        <v>3</v>
      </c>
      <c r="C312" s="16" t="s">
        <v>258</v>
      </c>
      <c r="D312" s="25"/>
      <c r="E312" s="25"/>
      <c r="F312" s="26"/>
      <c r="G312" s="27" t="n">
        <v>1105</v>
      </c>
    </row>
    <row r="313" customFormat="false" ht="15.4" hidden="false" customHeight="false" outlineLevel="0" collapsed="false">
      <c r="B313" s="23" t="n">
        <v>4</v>
      </c>
      <c r="C313" s="16" t="s">
        <v>259</v>
      </c>
      <c r="D313" s="25"/>
      <c r="E313" s="25"/>
      <c r="F313" s="26"/>
      <c r="G313" s="27" t="n">
        <v>2967.6</v>
      </c>
    </row>
    <row r="314" customFormat="false" ht="15.4" hidden="false" customHeight="false" outlineLevel="0" collapsed="false">
      <c r="B314" s="23" t="n">
        <v>5</v>
      </c>
      <c r="C314" s="16" t="s">
        <v>260</v>
      </c>
      <c r="D314" s="25"/>
      <c r="E314" s="25"/>
      <c r="F314" s="26"/>
      <c r="G314" s="27" t="n">
        <v>2115</v>
      </c>
    </row>
    <row r="315" customFormat="false" ht="15.4" hidden="false" customHeight="false" outlineLevel="0" collapsed="false">
      <c r="B315" s="23" t="n">
        <v>6</v>
      </c>
      <c r="C315" s="16" t="s">
        <v>261</v>
      </c>
      <c r="D315" s="25"/>
      <c r="E315" s="25"/>
      <c r="F315" s="26"/>
      <c r="G315" s="27" t="n">
        <v>4360.4</v>
      </c>
    </row>
    <row r="316" customFormat="false" ht="15.4" hidden="false" customHeight="false" outlineLevel="0" collapsed="false">
      <c r="B316" s="23" t="n">
        <v>7</v>
      </c>
      <c r="C316" s="24" t="s">
        <v>262</v>
      </c>
      <c r="D316" s="25"/>
      <c r="E316" s="25"/>
      <c r="F316" s="26"/>
      <c r="G316" s="27" t="n">
        <v>1919.9</v>
      </c>
    </row>
    <row r="317" customFormat="false" ht="15.4" hidden="false" customHeight="false" outlineLevel="0" collapsed="false">
      <c r="B317" s="23" t="n">
        <v>8</v>
      </c>
      <c r="C317" s="16" t="s">
        <v>263</v>
      </c>
      <c r="D317" s="25"/>
      <c r="E317" s="25"/>
      <c r="F317" s="26"/>
      <c r="G317" s="27" t="n">
        <v>5468</v>
      </c>
    </row>
    <row r="318" customFormat="false" ht="15.4" hidden="false" customHeight="false" outlineLevel="0" collapsed="false">
      <c r="B318" s="23" t="n">
        <v>9</v>
      </c>
      <c r="C318" s="16" t="s">
        <v>264</v>
      </c>
      <c r="D318" s="25"/>
      <c r="E318" s="25"/>
      <c r="F318" s="26"/>
      <c r="G318" s="27" t="n">
        <v>6000</v>
      </c>
    </row>
    <row r="319" customFormat="false" ht="15.4" hidden="false" customHeight="false" outlineLevel="0" collapsed="false">
      <c r="B319" s="23" t="n">
        <v>10</v>
      </c>
      <c r="C319" s="16" t="s">
        <v>265</v>
      </c>
      <c r="D319" s="25"/>
      <c r="E319" s="25"/>
      <c r="F319" s="26"/>
      <c r="G319" s="27" t="n">
        <v>1835.4</v>
      </c>
    </row>
    <row r="320" customFormat="false" ht="15.4" hidden="false" customHeight="false" outlineLevel="0" collapsed="false">
      <c r="B320" s="23" t="n">
        <v>11</v>
      </c>
      <c r="C320" s="16" t="s">
        <v>266</v>
      </c>
      <c r="D320" s="25"/>
      <c r="E320" s="25"/>
      <c r="F320" s="26"/>
      <c r="G320" s="27" t="n">
        <v>1239.4</v>
      </c>
    </row>
    <row r="321" customFormat="false" ht="15.4" hidden="false" customHeight="false" outlineLevel="0" collapsed="false">
      <c r="B321" s="23" t="n">
        <v>12</v>
      </c>
      <c r="C321" s="16" t="s">
        <v>267</v>
      </c>
      <c r="D321" s="25"/>
      <c r="E321" s="25"/>
      <c r="F321" s="26"/>
      <c r="G321" s="27" t="n">
        <v>2144.1</v>
      </c>
    </row>
    <row r="322" customFormat="false" ht="15.4" hidden="false" customHeight="false" outlineLevel="0" collapsed="false">
      <c r="B322" s="23" t="n">
        <v>13</v>
      </c>
      <c r="C322" s="16" t="s">
        <v>268</v>
      </c>
      <c r="D322" s="25"/>
      <c r="E322" s="25"/>
      <c r="F322" s="26"/>
      <c r="G322" s="27" t="n">
        <v>658</v>
      </c>
    </row>
    <row r="323" customFormat="false" ht="15.4" hidden="false" customHeight="false" outlineLevel="0" collapsed="false">
      <c r="B323" s="23" t="n">
        <v>14</v>
      </c>
      <c r="C323" s="16" t="s">
        <v>269</v>
      </c>
      <c r="D323" s="25"/>
      <c r="E323" s="25"/>
      <c r="F323" s="26"/>
      <c r="G323" s="27" t="n">
        <v>41227.34</v>
      </c>
    </row>
    <row r="324" customFormat="false" ht="15.4" hidden="false" customHeight="false" outlineLevel="0" collapsed="false">
      <c r="B324" s="23" t="n">
        <v>15</v>
      </c>
      <c r="C324" s="16" t="s">
        <v>270</v>
      </c>
      <c r="D324" s="25"/>
      <c r="E324" s="25"/>
      <c r="F324" s="26"/>
      <c r="G324" s="27" t="n">
        <v>5500</v>
      </c>
    </row>
    <row r="325" customFormat="false" ht="15.4" hidden="false" customHeight="false" outlineLevel="0" collapsed="false">
      <c r="B325" s="23" t="n">
        <v>16</v>
      </c>
      <c r="C325" s="16" t="s">
        <v>271</v>
      </c>
      <c r="D325" s="25"/>
      <c r="E325" s="25"/>
      <c r="F325" s="26"/>
      <c r="G325" s="27" t="n">
        <v>2332.8</v>
      </c>
    </row>
    <row r="326" customFormat="false" ht="15.4" hidden="false" customHeight="false" outlineLevel="0" collapsed="false">
      <c r="B326" s="23" t="n">
        <v>17</v>
      </c>
      <c r="C326" s="16" t="s">
        <v>272</v>
      </c>
      <c r="D326" s="25"/>
      <c r="E326" s="25"/>
      <c r="F326" s="26"/>
      <c r="G326" s="27" t="n">
        <v>4852.7</v>
      </c>
    </row>
    <row r="327" customFormat="false" ht="15.4" hidden="false" customHeight="false" outlineLevel="0" collapsed="false">
      <c r="B327" s="23" t="n">
        <v>18</v>
      </c>
      <c r="C327" s="16" t="s">
        <v>273</v>
      </c>
      <c r="D327" s="25"/>
      <c r="E327" s="25"/>
      <c r="F327" s="26"/>
      <c r="G327" s="27" t="n">
        <v>2417</v>
      </c>
    </row>
    <row r="328" customFormat="false" ht="15.4" hidden="false" customHeight="false" outlineLevel="0" collapsed="false">
      <c r="B328" s="23" t="n">
        <v>19</v>
      </c>
      <c r="C328" s="16" t="s">
        <v>274</v>
      </c>
      <c r="D328" s="25"/>
      <c r="E328" s="25"/>
      <c r="F328" s="26"/>
      <c r="G328" s="27" t="n">
        <v>22922.4</v>
      </c>
    </row>
    <row r="329" customFormat="false" ht="15.4" hidden="false" customHeight="false" outlineLevel="0" collapsed="false">
      <c r="B329" s="23" t="n">
        <v>20</v>
      </c>
      <c r="C329" s="16" t="s">
        <v>275</v>
      </c>
      <c r="D329" s="25"/>
      <c r="E329" s="25"/>
      <c r="F329" s="26"/>
      <c r="G329" s="27" t="n">
        <v>13324</v>
      </c>
    </row>
    <row r="330" customFormat="false" ht="15.4" hidden="false" customHeight="false" outlineLevel="0" collapsed="false">
      <c r="B330" s="23" t="n">
        <v>21</v>
      </c>
      <c r="C330" s="16" t="s">
        <v>276</v>
      </c>
      <c r="D330" s="25"/>
      <c r="E330" s="25"/>
      <c r="F330" s="26"/>
      <c r="G330" s="27" t="n">
        <v>2233</v>
      </c>
    </row>
    <row r="331" customFormat="false" ht="15.4" hidden="false" customHeight="false" outlineLevel="0" collapsed="false">
      <c r="B331" s="23" t="n">
        <v>22</v>
      </c>
      <c r="C331" s="16" t="s">
        <v>277</v>
      </c>
      <c r="D331" s="25"/>
      <c r="E331" s="25"/>
      <c r="F331" s="26"/>
      <c r="G331" s="27" t="n">
        <v>2640</v>
      </c>
    </row>
    <row r="332" customFormat="false" ht="15.4" hidden="false" customHeight="false" outlineLevel="0" collapsed="false">
      <c r="B332" s="23" t="n">
        <v>23</v>
      </c>
      <c r="C332" s="16" t="s">
        <v>278</v>
      </c>
      <c r="D332" s="25"/>
      <c r="E332" s="25"/>
      <c r="F332" s="26"/>
      <c r="G332" s="27" t="n">
        <v>3242.8</v>
      </c>
    </row>
    <row r="333" customFormat="false" ht="15.4" hidden="false" customHeight="false" outlineLevel="0" collapsed="false">
      <c r="B333" s="23" t="n">
        <v>24</v>
      </c>
      <c r="C333" s="16" t="s">
        <v>279</v>
      </c>
      <c r="D333" s="25"/>
      <c r="E333" s="25"/>
      <c r="F333" s="26"/>
      <c r="G333" s="27" t="n">
        <v>2355.8</v>
      </c>
    </row>
    <row r="334" customFormat="false" ht="15.4" hidden="false" customHeight="false" outlineLevel="0" collapsed="false">
      <c r="B334" s="23" t="n">
        <v>25</v>
      </c>
      <c r="C334" s="16" t="s">
        <v>280</v>
      </c>
      <c r="D334" s="25"/>
      <c r="E334" s="25"/>
      <c r="F334" s="26"/>
      <c r="G334" s="27" t="n">
        <v>6008.55</v>
      </c>
    </row>
    <row r="335" customFormat="false" ht="15.4" hidden="false" customHeight="false" outlineLevel="0" collapsed="false">
      <c r="B335" s="23" t="n">
        <v>26</v>
      </c>
      <c r="C335" s="16" t="s">
        <v>281</v>
      </c>
      <c r="D335" s="25"/>
      <c r="E335" s="25"/>
      <c r="F335" s="26"/>
      <c r="G335" s="27" t="n">
        <v>6055.4</v>
      </c>
    </row>
    <row r="336" customFormat="false" ht="15.4" hidden="false" customHeight="false" outlineLevel="0" collapsed="false">
      <c r="B336" s="23" t="n">
        <v>27</v>
      </c>
      <c r="C336" s="16" t="s">
        <v>282</v>
      </c>
      <c r="D336" s="25"/>
      <c r="E336" s="25"/>
      <c r="F336" s="26"/>
      <c r="G336" s="27" t="n">
        <v>2290</v>
      </c>
    </row>
    <row r="337" customFormat="false" ht="15.4" hidden="false" customHeight="false" outlineLevel="0" collapsed="false">
      <c r="B337" s="23" t="n">
        <v>28</v>
      </c>
      <c r="C337" s="16" t="s">
        <v>283</v>
      </c>
      <c r="D337" s="25"/>
      <c r="E337" s="25"/>
      <c r="F337" s="26"/>
      <c r="G337" s="27" t="n">
        <v>1992.9</v>
      </c>
    </row>
    <row r="338" customFormat="false" ht="15.4" hidden="false" customHeight="false" outlineLevel="0" collapsed="false">
      <c r="B338" s="23" t="n">
        <v>29</v>
      </c>
      <c r="C338" s="16" t="s">
        <v>284</v>
      </c>
      <c r="D338" s="25"/>
      <c r="E338" s="25"/>
      <c r="F338" s="26"/>
      <c r="G338" s="27" t="n">
        <v>2883.4</v>
      </c>
    </row>
    <row r="339" customFormat="false" ht="15.4" hidden="false" customHeight="false" outlineLevel="0" collapsed="false">
      <c r="B339" s="23" t="n">
        <v>30</v>
      </c>
      <c r="C339" s="16" t="s">
        <v>285</v>
      </c>
      <c r="D339" s="25"/>
      <c r="E339" s="25"/>
      <c r="F339" s="26"/>
      <c r="G339" s="27" t="n">
        <v>3139.5</v>
      </c>
    </row>
    <row r="340" customFormat="false" ht="15.4" hidden="false" customHeight="false" outlineLevel="0" collapsed="false">
      <c r="B340" s="23" t="n">
        <v>31</v>
      </c>
      <c r="C340" s="16" t="s">
        <v>286</v>
      </c>
      <c r="D340" s="25"/>
      <c r="E340" s="25"/>
      <c r="F340" s="26"/>
      <c r="G340" s="27" t="n">
        <v>2640.3</v>
      </c>
    </row>
    <row r="341" customFormat="false" ht="15.4" hidden="false" customHeight="false" outlineLevel="0" collapsed="false">
      <c r="B341" s="23" t="n">
        <v>32</v>
      </c>
      <c r="C341" s="16" t="s">
        <v>287</v>
      </c>
      <c r="D341" s="25"/>
      <c r="E341" s="25"/>
      <c r="F341" s="26"/>
      <c r="G341" s="27" t="n">
        <v>353149</v>
      </c>
    </row>
    <row r="342" customFormat="false" ht="15.4" hidden="false" customHeight="false" outlineLevel="0" collapsed="false">
      <c r="B342" s="23" t="n">
        <v>33</v>
      </c>
      <c r="C342" s="16" t="s">
        <v>288</v>
      </c>
      <c r="D342" s="25"/>
      <c r="E342" s="25"/>
      <c r="F342" s="26"/>
      <c r="G342" s="27" t="n">
        <v>49698.8</v>
      </c>
    </row>
    <row r="343" customFormat="false" ht="15.4" hidden="false" customHeight="false" outlineLevel="0" collapsed="false">
      <c r="B343" s="23" t="n">
        <v>34</v>
      </c>
      <c r="C343" s="16" t="s">
        <v>289</v>
      </c>
      <c r="D343" s="25"/>
      <c r="E343" s="25"/>
      <c r="F343" s="26"/>
      <c r="G343" s="27" t="n">
        <v>2323</v>
      </c>
    </row>
    <row r="344" customFormat="false" ht="15.4" hidden="false" customHeight="false" outlineLevel="0" collapsed="false">
      <c r="B344" s="23" t="n">
        <v>35</v>
      </c>
      <c r="C344" s="16" t="s">
        <v>290</v>
      </c>
      <c r="D344" s="25"/>
      <c r="E344" s="25"/>
      <c r="F344" s="26"/>
      <c r="G344" s="27" t="n">
        <v>3283.7</v>
      </c>
    </row>
    <row r="345" customFormat="false" ht="15.4" hidden="false" customHeight="false" outlineLevel="0" collapsed="false">
      <c r="B345" s="23" t="n">
        <v>36</v>
      </c>
      <c r="C345" s="16" t="s">
        <v>291</v>
      </c>
      <c r="D345" s="25"/>
      <c r="E345" s="25"/>
      <c r="F345" s="26"/>
      <c r="G345" s="27" t="n">
        <v>1556.6</v>
      </c>
    </row>
    <row r="346" customFormat="false" ht="15.4" hidden="false" customHeight="false" outlineLevel="0" collapsed="false">
      <c r="B346" s="23" t="n">
        <v>37</v>
      </c>
      <c r="C346" s="16" t="s">
        <v>292</v>
      </c>
      <c r="D346" s="25"/>
      <c r="E346" s="25"/>
      <c r="F346" s="26"/>
      <c r="G346" s="27" t="n">
        <v>2598.3</v>
      </c>
    </row>
    <row r="347" customFormat="false" ht="15.4" hidden="false" customHeight="false" outlineLevel="0" collapsed="false">
      <c r="B347" s="23" t="n">
        <v>38</v>
      </c>
      <c r="C347" s="16" t="s">
        <v>293</v>
      </c>
      <c r="D347" s="25"/>
      <c r="E347" s="25"/>
      <c r="F347" s="26"/>
      <c r="G347" s="27" t="n">
        <v>2461.2</v>
      </c>
    </row>
    <row r="348" customFormat="false" ht="15.4" hidden="false" customHeight="false" outlineLevel="0" collapsed="false">
      <c r="B348" s="23" t="n">
        <v>39</v>
      </c>
      <c r="C348" s="16" t="s">
        <v>294</v>
      </c>
      <c r="D348" s="25"/>
      <c r="E348" s="25"/>
      <c r="F348" s="26"/>
      <c r="G348" s="27" t="n">
        <v>5008</v>
      </c>
    </row>
    <row r="349" customFormat="false" ht="15.4" hidden="false" customHeight="false" outlineLevel="0" collapsed="false">
      <c r="B349" s="23" t="n">
        <v>40</v>
      </c>
      <c r="C349" s="16" t="s">
        <v>295</v>
      </c>
      <c r="D349" s="25"/>
      <c r="E349" s="25"/>
      <c r="F349" s="26"/>
      <c r="G349" s="27" t="n">
        <v>3377</v>
      </c>
    </row>
    <row r="350" customFormat="false" ht="15.4" hidden="false" customHeight="false" outlineLevel="0" collapsed="false">
      <c r="B350" s="23" t="n">
        <v>41</v>
      </c>
      <c r="C350" s="16" t="s">
        <v>296</v>
      </c>
      <c r="D350" s="25"/>
      <c r="E350" s="25"/>
      <c r="F350" s="26"/>
      <c r="G350" s="27" t="n">
        <v>5591.8</v>
      </c>
    </row>
    <row r="351" customFormat="false" ht="15.4" hidden="false" customHeight="false" outlineLevel="0" collapsed="false">
      <c r="B351" s="23" t="n">
        <v>42</v>
      </c>
      <c r="C351" s="16" t="s">
        <v>297</v>
      </c>
      <c r="D351" s="25"/>
      <c r="E351" s="25"/>
      <c r="F351" s="26"/>
      <c r="G351" s="27" t="n">
        <v>1602.7</v>
      </c>
    </row>
    <row r="352" customFormat="false" ht="15.4" hidden="false" customHeight="false" outlineLevel="0" collapsed="false">
      <c r="B352" s="23" t="n">
        <v>43</v>
      </c>
      <c r="C352" s="16" t="s">
        <v>298</v>
      </c>
      <c r="D352" s="25"/>
      <c r="E352" s="25"/>
      <c r="F352" s="26"/>
      <c r="G352" s="27" t="n">
        <v>2847.7</v>
      </c>
    </row>
    <row r="353" customFormat="false" ht="15.4" hidden="false" customHeight="false" outlineLevel="0" collapsed="false">
      <c r="B353" s="23" t="n">
        <v>44</v>
      </c>
      <c r="C353" s="16" t="s">
        <v>299</v>
      </c>
      <c r="D353" s="25"/>
      <c r="E353" s="25"/>
      <c r="F353" s="26"/>
      <c r="G353" s="27" t="n">
        <v>1773</v>
      </c>
    </row>
    <row r="354" customFormat="false" ht="15.4" hidden="false" customHeight="false" outlineLevel="0" collapsed="false">
      <c r="B354" s="23" t="n">
        <v>45</v>
      </c>
      <c r="C354" s="16" t="s">
        <v>300</v>
      </c>
      <c r="D354" s="25"/>
      <c r="E354" s="25"/>
      <c r="F354" s="26"/>
      <c r="G354" s="27" t="n">
        <v>1810.5</v>
      </c>
    </row>
    <row r="355" customFormat="false" ht="15.4" hidden="false" customHeight="false" outlineLevel="0" collapsed="false">
      <c r="B355" s="23" t="n">
        <v>46</v>
      </c>
      <c r="C355" s="16" t="s">
        <v>301</v>
      </c>
      <c r="D355" s="25"/>
      <c r="E355" s="25"/>
      <c r="F355" s="26"/>
      <c r="G355" s="27" t="n">
        <v>7750.8</v>
      </c>
    </row>
    <row r="356" customFormat="false" ht="15.4" hidden="false" customHeight="false" outlineLevel="0" collapsed="false">
      <c r="B356" s="23" t="n">
        <v>47</v>
      </c>
      <c r="C356" s="16" t="s">
        <v>302</v>
      </c>
      <c r="D356" s="25"/>
      <c r="E356" s="25"/>
      <c r="F356" s="26"/>
      <c r="G356" s="27" t="n">
        <v>5000</v>
      </c>
    </row>
    <row r="357" customFormat="false" ht="15.4" hidden="false" customHeight="false" outlineLevel="0" collapsed="false">
      <c r="B357" s="23" t="n">
        <v>48</v>
      </c>
      <c r="C357" s="16" t="s">
        <v>303</v>
      </c>
      <c r="D357" s="25"/>
      <c r="E357" s="25"/>
      <c r="F357" s="26"/>
      <c r="G357" s="27" t="n">
        <v>2497.5</v>
      </c>
    </row>
    <row r="358" customFormat="false" ht="15.4" hidden="false" customHeight="false" outlineLevel="0" collapsed="false">
      <c r="B358" s="23" t="n">
        <v>49</v>
      </c>
      <c r="C358" s="16" t="s">
        <v>304</v>
      </c>
      <c r="D358" s="25"/>
      <c r="E358" s="25"/>
      <c r="F358" s="26"/>
      <c r="G358" s="27" t="n">
        <v>2279.7</v>
      </c>
    </row>
    <row r="359" customFormat="false" ht="15.4" hidden="false" customHeight="false" outlineLevel="0" collapsed="false">
      <c r="B359" s="28" t="s">
        <v>9</v>
      </c>
      <c r="C359" s="29"/>
      <c r="D359" s="30"/>
      <c r="E359" s="30"/>
      <c r="F359" s="31" t="s">
        <v>25</v>
      </c>
      <c r="G359" s="32" t="n">
        <f aca="false">SUM(G310:G358)</f>
        <v>615777.99</v>
      </c>
    </row>
    <row r="360" customFormat="false" ht="15.4" hidden="false" customHeight="false" outlineLevel="0" collapsed="false">
      <c r="B360" s="23" t="n">
        <v>1</v>
      </c>
      <c r="C360" s="24" t="s">
        <v>305</v>
      </c>
      <c r="D360" s="25"/>
      <c r="E360" s="25"/>
      <c r="F360" s="26"/>
      <c r="G360" s="74" t="n">
        <v>1950</v>
      </c>
    </row>
    <row r="361" customFormat="false" ht="15.4" hidden="false" customHeight="false" outlineLevel="0" collapsed="false">
      <c r="B361" s="23" t="n">
        <v>2</v>
      </c>
      <c r="C361" s="16" t="s">
        <v>306</v>
      </c>
      <c r="D361" s="25"/>
      <c r="E361" s="25"/>
      <c r="F361" s="26"/>
      <c r="G361" s="75" t="n">
        <v>13131.3</v>
      </c>
    </row>
    <row r="362" customFormat="false" ht="15.4" hidden="false" customHeight="false" outlineLevel="0" collapsed="false">
      <c r="B362" s="23" t="n">
        <v>3</v>
      </c>
      <c r="C362" s="16" t="s">
        <v>307</v>
      </c>
      <c r="D362" s="25"/>
      <c r="E362" s="25"/>
      <c r="F362" s="26"/>
      <c r="G362" s="75" t="n">
        <v>3464.8</v>
      </c>
    </row>
    <row r="363" customFormat="false" ht="15.4" hidden="false" customHeight="false" outlineLevel="0" collapsed="false">
      <c r="B363" s="23" t="n">
        <v>4</v>
      </c>
      <c r="C363" s="16" t="s">
        <v>308</v>
      </c>
      <c r="D363" s="25"/>
      <c r="E363" s="25"/>
      <c r="F363" s="26"/>
      <c r="G363" s="75" t="n">
        <v>1976</v>
      </c>
    </row>
    <row r="364" customFormat="false" ht="15.4" hidden="false" customHeight="false" outlineLevel="0" collapsed="false">
      <c r="B364" s="23" t="n">
        <v>5</v>
      </c>
      <c r="C364" s="16" t="s">
        <v>309</v>
      </c>
      <c r="D364" s="25"/>
      <c r="E364" s="25"/>
      <c r="F364" s="26"/>
      <c r="G364" s="75" t="n">
        <v>725</v>
      </c>
    </row>
    <row r="365" customFormat="false" ht="15.4" hidden="false" customHeight="false" outlineLevel="0" collapsed="false">
      <c r="B365" s="23" t="n">
        <v>6</v>
      </c>
      <c r="C365" s="16" t="s">
        <v>310</v>
      </c>
      <c r="D365" s="25"/>
      <c r="E365" s="25"/>
      <c r="F365" s="26"/>
      <c r="G365" s="75" t="n">
        <v>2110</v>
      </c>
    </row>
    <row r="366" customFormat="false" ht="15.4" hidden="false" customHeight="false" outlineLevel="0" collapsed="false">
      <c r="B366" s="23" t="n">
        <v>7</v>
      </c>
      <c r="C366" s="24" t="s">
        <v>311</v>
      </c>
      <c r="D366" s="25"/>
      <c r="E366" s="25"/>
      <c r="F366" s="26"/>
      <c r="G366" s="75" t="n">
        <v>1480</v>
      </c>
    </row>
    <row r="367" customFormat="false" ht="15.4" hidden="false" customHeight="false" outlineLevel="0" collapsed="false">
      <c r="B367" s="23" t="n">
        <v>8</v>
      </c>
      <c r="C367" s="76" t="s">
        <v>312</v>
      </c>
      <c r="D367" s="25"/>
      <c r="E367" s="25"/>
      <c r="F367" s="26"/>
      <c r="G367" s="75" t="n">
        <v>2757</v>
      </c>
    </row>
    <row r="368" customFormat="false" ht="15.4" hidden="false" customHeight="false" outlineLevel="0" collapsed="false">
      <c r="B368" s="23" t="n">
        <v>9</v>
      </c>
      <c r="C368" s="77" t="s">
        <v>313</v>
      </c>
      <c r="D368" s="25"/>
      <c r="E368" s="25"/>
      <c r="F368" s="26"/>
      <c r="G368" s="75" t="n">
        <v>7315</v>
      </c>
    </row>
    <row r="369" customFormat="false" ht="15.4" hidden="false" customHeight="false" outlineLevel="0" collapsed="false">
      <c r="B369" s="23" t="n">
        <v>10</v>
      </c>
      <c r="C369" s="77" t="s">
        <v>314</v>
      </c>
      <c r="D369" s="25"/>
      <c r="E369" s="25"/>
      <c r="F369" s="26"/>
      <c r="G369" s="75" t="n">
        <v>932</v>
      </c>
    </row>
    <row r="370" customFormat="false" ht="15.4" hidden="false" customHeight="false" outlineLevel="0" collapsed="false">
      <c r="B370" s="23" t="n">
        <v>11</v>
      </c>
      <c r="C370" s="77" t="s">
        <v>315</v>
      </c>
      <c r="D370" s="25"/>
      <c r="E370" s="25"/>
      <c r="F370" s="26"/>
      <c r="G370" s="75" t="n">
        <v>988.7</v>
      </c>
    </row>
    <row r="371" customFormat="false" ht="15.4" hidden="false" customHeight="false" outlineLevel="0" collapsed="false">
      <c r="B371" s="23" t="n">
        <v>12</v>
      </c>
      <c r="C371" s="16" t="s">
        <v>316</v>
      </c>
      <c r="D371" s="25"/>
      <c r="E371" s="25"/>
      <c r="F371" s="26"/>
      <c r="G371" s="75" t="n">
        <v>2190</v>
      </c>
    </row>
    <row r="372" customFormat="false" ht="15.4" hidden="false" customHeight="false" outlineLevel="0" collapsed="false">
      <c r="B372" s="23" t="n">
        <v>13</v>
      </c>
      <c r="C372" s="16" t="s">
        <v>317</v>
      </c>
      <c r="D372" s="25"/>
      <c r="E372" s="25"/>
      <c r="F372" s="26"/>
      <c r="G372" s="75" t="n">
        <v>10699.63</v>
      </c>
    </row>
    <row r="373" customFormat="false" ht="15.4" hidden="false" customHeight="false" outlineLevel="0" collapsed="false">
      <c r="B373" s="23" t="n">
        <v>14</v>
      </c>
      <c r="C373" s="16" t="s">
        <v>318</v>
      </c>
      <c r="D373" s="25"/>
      <c r="E373" s="25"/>
      <c r="F373" s="26"/>
      <c r="G373" s="75" t="n">
        <v>3974</v>
      </c>
    </row>
    <row r="374" customFormat="false" ht="15.4" hidden="false" customHeight="false" outlineLevel="0" collapsed="false">
      <c r="B374" s="23" t="n">
        <v>15</v>
      </c>
      <c r="C374" s="16" t="s">
        <v>319</v>
      </c>
      <c r="D374" s="25"/>
      <c r="E374" s="25"/>
      <c r="F374" s="26"/>
      <c r="G374" s="75" t="n">
        <v>3184.2</v>
      </c>
    </row>
    <row r="375" customFormat="false" ht="15.4" hidden="false" customHeight="false" outlineLevel="0" collapsed="false">
      <c r="B375" s="23" t="n">
        <v>16</v>
      </c>
      <c r="C375" s="16" t="s">
        <v>320</v>
      </c>
      <c r="D375" s="25"/>
      <c r="E375" s="25"/>
      <c r="F375" s="26"/>
      <c r="G375" s="75" t="n">
        <v>3854</v>
      </c>
    </row>
    <row r="376" customFormat="false" ht="15.4" hidden="false" customHeight="false" outlineLevel="0" collapsed="false">
      <c r="B376" s="23" t="n">
        <v>17</v>
      </c>
      <c r="C376" s="16" t="s">
        <v>321</v>
      </c>
      <c r="D376" s="25"/>
      <c r="E376" s="25"/>
      <c r="F376" s="26"/>
      <c r="G376" s="75" t="n">
        <v>5301</v>
      </c>
    </row>
    <row r="377" customFormat="false" ht="15.4" hidden="false" customHeight="false" outlineLevel="0" collapsed="false">
      <c r="B377" s="23" t="n">
        <v>18</v>
      </c>
      <c r="C377" s="16" t="s">
        <v>322</v>
      </c>
      <c r="D377" s="25"/>
      <c r="E377" s="25"/>
      <c r="F377" s="26"/>
      <c r="G377" s="75" t="n">
        <v>2994.9</v>
      </c>
    </row>
    <row r="378" customFormat="false" ht="15.4" hidden="false" customHeight="false" outlineLevel="0" collapsed="false">
      <c r="B378" s="23" t="n">
        <v>19</v>
      </c>
      <c r="C378" s="16" t="s">
        <v>323</v>
      </c>
      <c r="D378" s="25"/>
      <c r="E378" s="25"/>
      <c r="F378" s="26"/>
      <c r="G378" s="75" t="n">
        <v>420</v>
      </c>
    </row>
    <row r="379" customFormat="false" ht="15.4" hidden="false" customHeight="false" outlineLevel="0" collapsed="false">
      <c r="B379" s="28" t="s">
        <v>9</v>
      </c>
      <c r="C379" s="29"/>
      <c r="D379" s="30"/>
      <c r="E379" s="30"/>
      <c r="F379" s="31" t="s">
        <v>31</v>
      </c>
      <c r="G379" s="78" t="n">
        <f aca="false">SUM(G360:G378)</f>
        <v>69447.53</v>
      </c>
    </row>
    <row r="380" customFormat="false" ht="15.4" hidden="false" customHeight="false" outlineLevel="0" collapsed="false">
      <c r="B380" s="23" t="n">
        <v>1</v>
      </c>
      <c r="C380" s="16" t="s">
        <v>324</v>
      </c>
      <c r="D380" s="25"/>
      <c r="E380" s="25"/>
      <c r="F380" s="26"/>
      <c r="G380" s="75" t="n">
        <v>32966</v>
      </c>
    </row>
    <row r="381" customFormat="false" ht="15.4" hidden="false" customHeight="false" outlineLevel="0" collapsed="false">
      <c r="B381" s="23" t="n">
        <v>2</v>
      </c>
      <c r="C381" s="16" t="s">
        <v>325</v>
      </c>
      <c r="D381" s="25"/>
      <c r="E381" s="25"/>
      <c r="F381" s="26"/>
      <c r="G381" s="75" t="n">
        <v>3125</v>
      </c>
    </row>
    <row r="382" customFormat="false" ht="15.4" hidden="false" customHeight="false" outlineLevel="0" collapsed="false">
      <c r="B382" s="23" t="n">
        <v>3</v>
      </c>
      <c r="C382" s="16" t="s">
        <v>326</v>
      </c>
      <c r="D382" s="25"/>
      <c r="E382" s="25"/>
      <c r="F382" s="26"/>
      <c r="G382" s="75" t="n">
        <v>2012.2</v>
      </c>
    </row>
    <row r="383" customFormat="false" ht="15.4" hidden="false" customHeight="false" outlineLevel="0" collapsed="false">
      <c r="B383" s="23" t="n">
        <v>4</v>
      </c>
      <c r="C383" s="16" t="s">
        <v>327</v>
      </c>
      <c r="D383" s="25"/>
      <c r="E383" s="25"/>
      <c r="F383" s="26"/>
      <c r="G383" s="75" t="n">
        <v>3211</v>
      </c>
    </row>
    <row r="384" customFormat="false" ht="15.4" hidden="false" customHeight="false" outlineLevel="0" collapsed="false">
      <c r="B384" s="23" t="n">
        <v>5</v>
      </c>
      <c r="C384" s="16" t="s">
        <v>328</v>
      </c>
      <c r="D384" s="25"/>
      <c r="E384" s="25"/>
      <c r="F384" s="26"/>
      <c r="G384" s="75" t="n">
        <v>619</v>
      </c>
    </row>
    <row r="385" customFormat="false" ht="15.4" hidden="false" customHeight="false" outlineLevel="0" collapsed="false">
      <c r="B385" s="23" t="n">
        <v>6</v>
      </c>
      <c r="C385" s="16" t="s">
        <v>329</v>
      </c>
      <c r="D385" s="25"/>
      <c r="E385" s="25"/>
      <c r="F385" s="26"/>
      <c r="G385" s="75" t="n">
        <v>1492</v>
      </c>
    </row>
    <row r="386" customFormat="false" ht="15.4" hidden="false" customHeight="false" outlineLevel="0" collapsed="false">
      <c r="B386" s="23" t="n">
        <v>7</v>
      </c>
      <c r="C386" s="16" t="s">
        <v>330</v>
      </c>
      <c r="D386" s="25"/>
      <c r="E386" s="25"/>
      <c r="F386" s="26"/>
      <c r="G386" s="75" t="n">
        <v>20257.3</v>
      </c>
    </row>
    <row r="387" customFormat="false" ht="15.4" hidden="false" customHeight="false" outlineLevel="0" collapsed="false">
      <c r="B387" s="23" t="n">
        <v>8</v>
      </c>
      <c r="C387" s="16" t="s">
        <v>331</v>
      </c>
      <c r="D387" s="25"/>
      <c r="E387" s="25"/>
      <c r="F387" s="26"/>
      <c r="G387" s="75" t="n">
        <v>619</v>
      </c>
    </row>
    <row r="388" customFormat="false" ht="15.4" hidden="false" customHeight="false" outlineLevel="0" collapsed="false">
      <c r="B388" s="23" t="n">
        <v>9</v>
      </c>
      <c r="C388" s="16" t="s">
        <v>332</v>
      </c>
      <c r="D388" s="25"/>
      <c r="E388" s="25"/>
      <c r="F388" s="26"/>
      <c r="G388" s="75" t="n">
        <v>5556.6</v>
      </c>
    </row>
    <row r="389" customFormat="false" ht="15.4" hidden="false" customHeight="false" outlineLevel="0" collapsed="false">
      <c r="B389" s="23" t="n">
        <v>10</v>
      </c>
      <c r="C389" s="16" t="s">
        <v>333</v>
      </c>
      <c r="D389" s="25"/>
      <c r="E389" s="25"/>
      <c r="F389" s="26"/>
      <c r="G389" s="75" t="n">
        <v>3750</v>
      </c>
    </row>
    <row r="390" customFormat="false" ht="15.4" hidden="false" customHeight="false" outlineLevel="0" collapsed="false">
      <c r="B390" s="23" t="n">
        <v>11</v>
      </c>
      <c r="C390" s="16" t="s">
        <v>334</v>
      </c>
      <c r="D390" s="25"/>
      <c r="E390" s="25"/>
      <c r="F390" s="26"/>
      <c r="G390" s="75" t="n">
        <v>8150</v>
      </c>
    </row>
    <row r="391" customFormat="false" ht="15.4" hidden="false" customHeight="false" outlineLevel="0" collapsed="false">
      <c r="B391" s="23" t="n">
        <v>12</v>
      </c>
      <c r="C391" s="16" t="s">
        <v>335</v>
      </c>
      <c r="D391" s="25"/>
      <c r="E391" s="25"/>
      <c r="F391" s="26"/>
      <c r="G391" s="75" t="n">
        <v>1985.5</v>
      </c>
    </row>
    <row r="392" customFormat="false" ht="15.4" hidden="false" customHeight="false" outlineLevel="0" collapsed="false">
      <c r="B392" s="23" t="n">
        <v>13</v>
      </c>
      <c r="C392" s="16" t="s">
        <v>336</v>
      </c>
      <c r="D392" s="25"/>
      <c r="E392" s="25"/>
      <c r="F392" s="26"/>
      <c r="G392" s="75" t="n">
        <v>845</v>
      </c>
    </row>
    <row r="393" customFormat="false" ht="15.4" hidden="false" customHeight="false" outlineLevel="0" collapsed="false">
      <c r="B393" s="23" t="n">
        <v>14</v>
      </c>
      <c r="C393" s="16" t="s">
        <v>337</v>
      </c>
      <c r="D393" s="25"/>
      <c r="E393" s="25"/>
      <c r="F393" s="26"/>
      <c r="G393" s="75" t="n">
        <v>4365</v>
      </c>
    </row>
    <row r="394" customFormat="false" ht="15.4" hidden="false" customHeight="false" outlineLevel="0" collapsed="false">
      <c r="B394" s="23" t="n">
        <v>15</v>
      </c>
      <c r="C394" s="16" t="s">
        <v>338</v>
      </c>
      <c r="D394" s="25"/>
      <c r="E394" s="25"/>
      <c r="F394" s="26"/>
      <c r="G394" s="75" t="n">
        <v>1450</v>
      </c>
    </row>
    <row r="395" customFormat="false" ht="15.4" hidden="false" customHeight="false" outlineLevel="0" collapsed="false">
      <c r="B395" s="28" t="s">
        <v>9</v>
      </c>
      <c r="C395" s="29"/>
      <c r="D395" s="30"/>
      <c r="E395" s="30"/>
      <c r="F395" s="31" t="s">
        <v>38</v>
      </c>
      <c r="G395" s="78" t="n">
        <f aca="false">SUM(G380:G394)</f>
        <v>90403.6</v>
      </c>
    </row>
    <row r="396" customFormat="false" ht="15.4" hidden="false" customHeight="false" outlineLevel="0" collapsed="false">
      <c r="B396" s="23" t="n">
        <v>1</v>
      </c>
      <c r="C396" s="16" t="s">
        <v>339</v>
      </c>
      <c r="D396" s="25"/>
      <c r="E396" s="25"/>
      <c r="F396" s="26"/>
      <c r="G396" s="75" t="n">
        <v>4494</v>
      </c>
    </row>
    <row r="397" customFormat="false" ht="15.4" hidden="false" customHeight="false" outlineLevel="0" collapsed="false">
      <c r="B397" s="23" t="n">
        <v>2</v>
      </c>
      <c r="C397" s="16" t="s">
        <v>340</v>
      </c>
      <c r="D397" s="25"/>
      <c r="E397" s="25"/>
      <c r="F397" s="26"/>
      <c r="G397" s="75" t="n">
        <v>4707</v>
      </c>
    </row>
    <row r="398" customFormat="false" ht="15.4" hidden="false" customHeight="false" outlineLevel="0" collapsed="false">
      <c r="B398" s="23" t="n">
        <v>3</v>
      </c>
      <c r="C398" s="16" t="s">
        <v>341</v>
      </c>
      <c r="D398" s="25"/>
      <c r="E398" s="25"/>
      <c r="F398" s="26"/>
      <c r="G398" s="75" t="n">
        <v>3661.6</v>
      </c>
    </row>
    <row r="399" customFormat="false" ht="15.4" hidden="false" customHeight="false" outlineLevel="0" collapsed="false">
      <c r="B399" s="23" t="n">
        <v>4</v>
      </c>
      <c r="C399" s="16" t="s">
        <v>342</v>
      </c>
      <c r="D399" s="25"/>
      <c r="E399" s="25"/>
      <c r="F399" s="26"/>
      <c r="G399" s="75" t="n">
        <v>4640</v>
      </c>
    </row>
    <row r="400" customFormat="false" ht="15.4" hidden="false" customHeight="false" outlineLevel="0" collapsed="false">
      <c r="B400" s="23" t="n">
        <v>5</v>
      </c>
      <c r="C400" s="16" t="s">
        <v>343</v>
      </c>
      <c r="D400" s="25"/>
      <c r="E400" s="25"/>
      <c r="F400" s="26"/>
      <c r="G400" s="75" t="n">
        <v>2199</v>
      </c>
    </row>
    <row r="401" customFormat="false" ht="15.4" hidden="false" customHeight="false" outlineLevel="0" collapsed="false">
      <c r="B401" s="23" t="n">
        <v>6</v>
      </c>
      <c r="C401" s="35" t="s">
        <v>344</v>
      </c>
      <c r="D401" s="25"/>
      <c r="E401" s="25"/>
      <c r="F401" s="26"/>
      <c r="G401" s="36" t="n">
        <v>1842.5</v>
      </c>
    </row>
    <row r="402" customFormat="false" ht="15.4" hidden="false" customHeight="false" outlineLevel="0" collapsed="false">
      <c r="B402" s="23" t="n">
        <v>7</v>
      </c>
      <c r="C402" s="35" t="s">
        <v>345</v>
      </c>
      <c r="D402" s="25"/>
      <c r="E402" s="25"/>
      <c r="F402" s="26"/>
      <c r="G402" s="36" t="n">
        <v>2092.5</v>
      </c>
    </row>
    <row r="403" customFormat="false" ht="15.4" hidden="false" customHeight="false" outlineLevel="0" collapsed="false">
      <c r="B403" s="23" t="n">
        <v>8</v>
      </c>
      <c r="C403" s="35" t="s">
        <v>346</v>
      </c>
      <c r="D403" s="25"/>
      <c r="E403" s="25"/>
      <c r="F403" s="26"/>
      <c r="G403" s="36" t="n">
        <v>863</v>
      </c>
    </row>
    <row r="404" customFormat="false" ht="15.4" hidden="false" customHeight="false" outlineLevel="0" collapsed="false">
      <c r="B404" s="23" t="n">
        <v>9</v>
      </c>
      <c r="C404" s="35" t="s">
        <v>347</v>
      </c>
      <c r="D404" s="25"/>
      <c r="E404" s="25"/>
      <c r="F404" s="26"/>
      <c r="G404" s="36" t="n">
        <v>1465</v>
      </c>
    </row>
    <row r="405" customFormat="false" ht="15.4" hidden="false" customHeight="false" outlineLevel="0" collapsed="false">
      <c r="B405" s="23" t="n">
        <v>10</v>
      </c>
      <c r="C405" s="35" t="s">
        <v>348</v>
      </c>
      <c r="D405" s="25"/>
      <c r="E405" s="25"/>
      <c r="F405" s="26"/>
      <c r="G405" s="36" t="n">
        <v>4132</v>
      </c>
    </row>
    <row r="406" customFormat="false" ht="15.4" hidden="false" customHeight="false" outlineLevel="0" collapsed="false">
      <c r="B406" s="23" t="n">
        <v>11</v>
      </c>
      <c r="C406" s="35" t="s">
        <v>349</v>
      </c>
      <c r="D406" s="25"/>
      <c r="E406" s="25"/>
      <c r="F406" s="26"/>
      <c r="G406" s="36" t="n">
        <v>1525.5</v>
      </c>
    </row>
    <row r="407" customFormat="false" ht="15.4" hidden="false" customHeight="false" outlineLevel="0" collapsed="false">
      <c r="B407" s="23" t="n">
        <v>12</v>
      </c>
      <c r="C407" s="35" t="s">
        <v>350</v>
      </c>
      <c r="D407" s="25"/>
      <c r="E407" s="25"/>
      <c r="F407" s="26"/>
      <c r="G407" s="36" t="n">
        <v>1540</v>
      </c>
    </row>
    <row r="408" customFormat="false" ht="15.4" hidden="false" customHeight="false" outlineLevel="0" collapsed="false">
      <c r="B408" s="23" t="n">
        <v>13</v>
      </c>
      <c r="C408" s="35" t="s">
        <v>351</v>
      </c>
      <c r="D408" s="25"/>
      <c r="E408" s="25"/>
      <c r="F408" s="26"/>
      <c r="G408" s="36" t="n">
        <v>216</v>
      </c>
    </row>
    <row r="409" customFormat="false" ht="15.4" hidden="false" customHeight="false" outlineLevel="0" collapsed="false">
      <c r="B409" s="23" t="n">
        <v>14</v>
      </c>
      <c r="C409" s="35" t="s">
        <v>352</v>
      </c>
      <c r="D409" s="25"/>
      <c r="E409" s="25"/>
      <c r="F409" s="26"/>
      <c r="G409" s="36" t="n">
        <v>1754</v>
      </c>
    </row>
    <row r="410" customFormat="false" ht="15.4" hidden="false" customHeight="false" outlineLevel="0" collapsed="false">
      <c r="B410" s="23" t="n">
        <v>15</v>
      </c>
      <c r="C410" s="35" t="s">
        <v>353</v>
      </c>
      <c r="D410" s="25"/>
      <c r="E410" s="25"/>
      <c r="F410" s="26"/>
      <c r="G410" s="36" t="n">
        <v>600</v>
      </c>
    </row>
    <row r="411" customFormat="false" ht="15.4" hidden="false" customHeight="false" outlineLevel="0" collapsed="false">
      <c r="B411" s="23" t="n">
        <v>16</v>
      </c>
      <c r="C411" s="35" t="s">
        <v>354</v>
      </c>
      <c r="D411" s="25"/>
      <c r="E411" s="25"/>
      <c r="F411" s="26"/>
      <c r="G411" s="36" t="n">
        <v>4245</v>
      </c>
    </row>
    <row r="412" customFormat="false" ht="15.4" hidden="false" customHeight="false" outlineLevel="0" collapsed="false">
      <c r="B412" s="28" t="s">
        <v>9</v>
      </c>
      <c r="C412" s="29"/>
      <c r="D412" s="30"/>
      <c r="E412" s="30"/>
      <c r="F412" s="31" t="s">
        <v>138</v>
      </c>
      <c r="G412" s="78" t="n">
        <f aca="false">SUM(G396:G411)</f>
        <v>39977.1</v>
      </c>
    </row>
    <row r="413" customFormat="false" ht="15.4" hidden="false" customHeight="false" outlineLevel="0" collapsed="false">
      <c r="B413" s="37" t="n">
        <v>1</v>
      </c>
      <c r="C413" s="35" t="s">
        <v>355</v>
      </c>
      <c r="D413" s="38"/>
      <c r="E413" s="38"/>
      <c r="F413" s="39"/>
      <c r="G413" s="36" t="n">
        <v>2261.2</v>
      </c>
    </row>
    <row r="414" customFormat="false" ht="15.4" hidden="false" customHeight="false" outlineLevel="0" collapsed="false">
      <c r="B414" s="37" t="n">
        <v>2</v>
      </c>
      <c r="C414" s="35" t="s">
        <v>356</v>
      </c>
      <c r="D414" s="38"/>
      <c r="E414" s="38"/>
      <c r="F414" s="39"/>
      <c r="G414" s="36" t="n">
        <v>6887</v>
      </c>
    </row>
    <row r="415" customFormat="false" ht="15.4" hidden="false" customHeight="false" outlineLevel="0" collapsed="false">
      <c r="B415" s="37" t="n">
        <v>3</v>
      </c>
      <c r="C415" s="35" t="s">
        <v>357</v>
      </c>
      <c r="D415" s="38"/>
      <c r="E415" s="38"/>
      <c r="F415" s="39"/>
      <c r="G415" s="36" t="n">
        <v>5432.2</v>
      </c>
    </row>
    <row r="416" customFormat="false" ht="15.4" hidden="false" customHeight="false" outlineLevel="0" collapsed="false">
      <c r="B416" s="37" t="n">
        <v>4</v>
      </c>
      <c r="C416" s="35" t="s">
        <v>358</v>
      </c>
      <c r="D416" s="38"/>
      <c r="E416" s="38"/>
      <c r="F416" s="39"/>
      <c r="G416" s="36" t="n">
        <v>1020</v>
      </c>
    </row>
    <row r="417" customFormat="false" ht="15.4" hidden="false" customHeight="false" outlineLevel="0" collapsed="false">
      <c r="B417" s="37" t="n">
        <v>5</v>
      </c>
      <c r="C417" s="35" t="s">
        <v>359</v>
      </c>
      <c r="D417" s="38"/>
      <c r="E417" s="38"/>
      <c r="F417" s="39"/>
      <c r="G417" s="36" t="n">
        <v>7819.8</v>
      </c>
    </row>
    <row r="418" customFormat="false" ht="15.4" hidden="false" customHeight="false" outlineLevel="0" collapsed="false">
      <c r="B418" s="37" t="n">
        <v>6</v>
      </c>
      <c r="C418" s="35" t="s">
        <v>360</v>
      </c>
      <c r="D418" s="38"/>
      <c r="E418" s="38"/>
      <c r="F418" s="39"/>
      <c r="G418" s="36" t="n">
        <v>1865</v>
      </c>
    </row>
    <row r="419" customFormat="false" ht="15.4" hidden="false" customHeight="false" outlineLevel="0" collapsed="false">
      <c r="B419" s="37" t="n">
        <v>7</v>
      </c>
      <c r="C419" s="35" t="s">
        <v>361</v>
      </c>
      <c r="D419" s="38"/>
      <c r="E419" s="38"/>
      <c r="F419" s="39"/>
      <c r="G419" s="36" t="n">
        <v>800</v>
      </c>
    </row>
    <row r="420" customFormat="false" ht="15.4" hidden="false" customHeight="false" outlineLevel="0" collapsed="false">
      <c r="B420" s="37" t="n">
        <v>8</v>
      </c>
      <c r="C420" s="35" t="s">
        <v>362</v>
      </c>
      <c r="D420" s="38"/>
      <c r="E420" s="38"/>
      <c r="F420" s="39"/>
      <c r="G420" s="36" t="n">
        <v>2010</v>
      </c>
    </row>
    <row r="421" customFormat="false" ht="15.4" hidden="false" customHeight="false" outlineLevel="0" collapsed="false">
      <c r="B421" s="37" t="n">
        <v>9</v>
      </c>
      <c r="C421" s="35" t="s">
        <v>45</v>
      </c>
      <c r="D421" s="38"/>
      <c r="E421" s="38"/>
      <c r="F421" s="39"/>
      <c r="G421" s="36" t="n">
        <v>28078.15</v>
      </c>
    </row>
    <row r="422" customFormat="false" ht="15.4" hidden="false" customHeight="false" outlineLevel="0" collapsed="false">
      <c r="B422" s="37" t="n">
        <v>10</v>
      </c>
      <c r="C422" s="35" t="s">
        <v>363</v>
      </c>
      <c r="D422" s="38"/>
      <c r="E422" s="38"/>
      <c r="F422" s="39"/>
      <c r="G422" s="36" t="n">
        <v>5315</v>
      </c>
    </row>
    <row r="423" customFormat="false" ht="15.4" hidden="false" customHeight="false" outlineLevel="0" collapsed="false">
      <c r="B423" s="28" t="s">
        <v>9</v>
      </c>
      <c r="C423" s="29"/>
      <c r="D423" s="30"/>
      <c r="E423" s="30"/>
      <c r="F423" s="31" t="s">
        <v>46</v>
      </c>
      <c r="G423" s="78" t="n">
        <f aca="false">SUM(G413:G422)</f>
        <v>61488.35</v>
      </c>
    </row>
    <row r="424" customFormat="false" ht="15.4" hidden="false" customHeight="false" outlineLevel="0" collapsed="false">
      <c r="B424" s="28" t="s">
        <v>9</v>
      </c>
      <c r="C424" s="43" t="s">
        <v>47</v>
      </c>
      <c r="D424" s="30"/>
      <c r="E424" s="30"/>
      <c r="F424" s="31"/>
      <c r="G424" s="34" t="n">
        <f aca="false">G395+G379+G359+G309+G412+G423</f>
        <v>910127.17</v>
      </c>
    </row>
    <row r="426" customFormat="false" ht="15.4" hidden="false" customHeight="false" outlineLevel="0" collapsed="false">
      <c r="D426" s="5" t="s">
        <v>364</v>
      </c>
      <c r="E426" s="5"/>
      <c r="F426" s="5"/>
    </row>
    <row r="427" customFormat="false" ht="15.4" hidden="false" customHeight="false" outlineLevel="0" collapsed="false">
      <c r="B427" s="6" t="s">
        <v>2</v>
      </c>
      <c r="C427" s="7" t="s">
        <v>140</v>
      </c>
      <c r="D427" s="8"/>
      <c r="E427" s="8"/>
      <c r="F427" s="9"/>
      <c r="G427" s="10" t="s">
        <v>4</v>
      </c>
    </row>
    <row r="428" customFormat="false" ht="15.4" hidden="false" customHeight="false" outlineLevel="0" collapsed="false">
      <c r="B428" s="11" t="s">
        <v>5</v>
      </c>
      <c r="C428" s="12"/>
      <c r="D428" s="13"/>
      <c r="E428" s="13"/>
      <c r="F428" s="14"/>
      <c r="G428" s="15" t="s">
        <v>6</v>
      </c>
    </row>
    <row r="429" customFormat="false" ht="15.4" hidden="false" customHeight="false" outlineLevel="0" collapsed="false">
      <c r="B429" s="11" t="n">
        <v>1</v>
      </c>
      <c r="C429" s="16" t="s">
        <v>365</v>
      </c>
      <c r="D429" s="13"/>
      <c r="E429" s="13"/>
      <c r="F429" s="14"/>
      <c r="G429" s="17" t="n">
        <v>55000</v>
      </c>
    </row>
    <row r="430" customFormat="false" ht="15.4" hidden="false" customHeight="false" outlineLevel="0" collapsed="false">
      <c r="B430" s="11" t="n">
        <v>2</v>
      </c>
      <c r="C430" s="16" t="s">
        <v>366</v>
      </c>
      <c r="D430" s="13"/>
      <c r="E430" s="13"/>
      <c r="F430" s="14"/>
      <c r="G430" s="17" t="n">
        <v>692.4</v>
      </c>
    </row>
    <row r="431" customFormat="false" ht="15.75" hidden="false" customHeight="true" outlineLevel="0" collapsed="false">
      <c r="B431" s="11" t="n">
        <v>3</v>
      </c>
      <c r="C431" s="16" t="s">
        <v>367</v>
      </c>
      <c r="D431" s="13"/>
      <c r="E431" s="13"/>
      <c r="F431" s="14"/>
      <c r="G431" s="17" t="n">
        <v>786</v>
      </c>
    </row>
    <row r="432" customFormat="false" ht="15.4" hidden="false" customHeight="false" outlineLevel="0" collapsed="false">
      <c r="B432" s="11" t="n">
        <v>4</v>
      </c>
      <c r="C432" s="16" t="s">
        <v>368</v>
      </c>
      <c r="D432" s="13"/>
      <c r="E432" s="13"/>
      <c r="F432" s="14"/>
      <c r="G432" s="17" t="n">
        <v>3434.5</v>
      </c>
    </row>
    <row r="433" customFormat="false" ht="15.4" hidden="false" customHeight="false" outlineLevel="0" collapsed="false">
      <c r="B433" s="11" t="n">
        <v>5</v>
      </c>
      <c r="C433" s="16" t="s">
        <v>369</v>
      </c>
      <c r="D433" s="13"/>
      <c r="E433" s="13"/>
      <c r="F433" s="14"/>
      <c r="G433" s="17" t="n">
        <v>1270</v>
      </c>
    </row>
    <row r="434" customFormat="false" ht="15.4" hidden="false" customHeight="false" outlineLevel="0" collapsed="false">
      <c r="B434" s="18" t="s">
        <v>9</v>
      </c>
      <c r="C434" s="19"/>
      <c r="D434" s="20"/>
      <c r="E434" s="20"/>
      <c r="F434" s="21" t="s">
        <v>10</v>
      </c>
      <c r="G434" s="22" t="n">
        <f aca="false">SUM(G429:G433)</f>
        <v>61182.9</v>
      </c>
    </row>
    <row r="435" customFormat="false" ht="15.4" hidden="false" customHeight="false" outlineLevel="0" collapsed="false">
      <c r="B435" s="23" t="n">
        <v>1</v>
      </c>
      <c r="C435" s="24" t="s">
        <v>370</v>
      </c>
      <c r="D435" s="25"/>
      <c r="E435" s="25"/>
      <c r="F435" s="26"/>
      <c r="G435" s="27" t="n">
        <v>2124</v>
      </c>
    </row>
    <row r="436" customFormat="false" ht="15.4" hidden="false" customHeight="false" outlineLevel="0" collapsed="false">
      <c r="B436" s="23" t="n">
        <v>2</v>
      </c>
      <c r="C436" s="16" t="s">
        <v>371</v>
      </c>
      <c r="D436" s="25"/>
      <c r="E436" s="25"/>
      <c r="F436" s="26"/>
      <c r="G436" s="27" t="n">
        <v>293.54</v>
      </c>
    </row>
    <row r="437" customFormat="false" ht="15.4" hidden="false" customHeight="false" outlineLevel="0" collapsed="false">
      <c r="B437" s="23" t="n">
        <v>3</v>
      </c>
      <c r="C437" s="16" t="s">
        <v>372</v>
      </c>
      <c r="D437" s="25"/>
      <c r="E437" s="25"/>
      <c r="F437" s="26"/>
      <c r="G437" s="27" t="n">
        <v>630</v>
      </c>
    </row>
    <row r="438" customFormat="false" ht="15.4" hidden="false" customHeight="false" outlineLevel="0" collapsed="false">
      <c r="B438" s="23" t="n">
        <v>4</v>
      </c>
      <c r="C438" s="16" t="s">
        <v>373</v>
      </c>
      <c r="D438" s="25"/>
      <c r="E438" s="25"/>
      <c r="F438" s="26"/>
      <c r="G438" s="27" t="n">
        <v>16156.9</v>
      </c>
    </row>
    <row r="439" customFormat="false" ht="15.4" hidden="false" customHeight="false" outlineLevel="0" collapsed="false">
      <c r="B439" s="23" t="n">
        <v>5</v>
      </c>
      <c r="C439" s="16" t="s">
        <v>374</v>
      </c>
      <c r="D439" s="25"/>
      <c r="E439" s="25"/>
      <c r="F439" s="26"/>
      <c r="G439" s="27" t="n">
        <v>20260.48</v>
      </c>
    </row>
    <row r="440" customFormat="false" ht="15.4" hidden="false" customHeight="false" outlineLevel="0" collapsed="false">
      <c r="B440" s="23" t="n">
        <v>6</v>
      </c>
      <c r="C440" s="16" t="s">
        <v>375</v>
      </c>
      <c r="D440" s="25"/>
      <c r="E440" s="25"/>
      <c r="F440" s="26"/>
      <c r="G440" s="27" t="n">
        <v>13711.8</v>
      </c>
    </row>
    <row r="441" customFormat="false" ht="15.4" hidden="false" customHeight="false" outlineLevel="0" collapsed="false">
      <c r="B441" s="23" t="n">
        <v>7</v>
      </c>
      <c r="C441" s="16" t="s">
        <v>376</v>
      </c>
      <c r="D441" s="25"/>
      <c r="E441" s="25"/>
      <c r="F441" s="26"/>
      <c r="G441" s="27" t="n">
        <v>2056.8</v>
      </c>
    </row>
    <row r="442" customFormat="false" ht="15.4" hidden="false" customHeight="false" outlineLevel="0" collapsed="false">
      <c r="B442" s="23" t="n">
        <v>8</v>
      </c>
      <c r="C442" s="16" t="s">
        <v>377</v>
      </c>
      <c r="D442" s="25"/>
      <c r="E442" s="25"/>
      <c r="F442" s="26"/>
      <c r="G442" s="27" t="n">
        <v>1924.6</v>
      </c>
    </row>
    <row r="443" customFormat="false" ht="15.4" hidden="false" customHeight="false" outlineLevel="0" collapsed="false">
      <c r="B443" s="23" t="n">
        <v>9</v>
      </c>
      <c r="C443" s="16" t="s">
        <v>378</v>
      </c>
      <c r="D443" s="25"/>
      <c r="E443" s="25"/>
      <c r="F443" s="26"/>
      <c r="G443" s="27" t="n">
        <v>6970</v>
      </c>
    </row>
    <row r="444" customFormat="false" ht="15.4" hidden="false" customHeight="false" outlineLevel="0" collapsed="false">
      <c r="B444" s="23" t="n">
        <v>10</v>
      </c>
      <c r="C444" s="16" t="s">
        <v>379</v>
      </c>
      <c r="D444" s="25"/>
      <c r="E444" s="25"/>
      <c r="F444" s="26"/>
      <c r="G444" s="27" t="n">
        <v>39855</v>
      </c>
    </row>
    <row r="445" customFormat="false" ht="15.4" hidden="false" customHeight="false" outlineLevel="0" collapsed="false">
      <c r="B445" s="23" t="n">
        <v>11</v>
      </c>
      <c r="C445" s="16" t="s">
        <v>380</v>
      </c>
      <c r="D445" s="25"/>
      <c r="E445" s="25"/>
      <c r="F445" s="26"/>
      <c r="G445" s="27" t="n">
        <v>2976</v>
      </c>
    </row>
    <row r="446" customFormat="false" ht="15.6" hidden="false" customHeight="true" outlineLevel="0" collapsed="false">
      <c r="B446" s="23"/>
      <c r="C446" s="16" t="s">
        <v>381</v>
      </c>
      <c r="D446" s="25"/>
      <c r="E446" s="25"/>
      <c r="F446" s="26"/>
      <c r="G446" s="27" t="n">
        <v>226030.5</v>
      </c>
    </row>
    <row r="447" customFormat="false" ht="15.6" hidden="false" customHeight="true" outlineLevel="0" collapsed="false">
      <c r="B447" s="23" t="n">
        <v>12</v>
      </c>
      <c r="C447" s="16" t="s">
        <v>382</v>
      </c>
      <c r="D447" s="25"/>
      <c r="E447" s="25"/>
      <c r="F447" s="26"/>
      <c r="G447" s="27" t="n">
        <v>3360.9</v>
      </c>
    </row>
    <row r="448" customFormat="false" ht="15.6" hidden="false" customHeight="true" outlineLevel="0" collapsed="false">
      <c r="B448" s="23" t="n">
        <v>13</v>
      </c>
      <c r="C448" s="16" t="s">
        <v>383</v>
      </c>
      <c r="D448" s="25"/>
      <c r="E448" s="25"/>
      <c r="F448" s="26"/>
      <c r="G448" s="27" t="n">
        <v>6958.5</v>
      </c>
    </row>
    <row r="449" customFormat="false" ht="15.4" hidden="false" customHeight="false" outlineLevel="0" collapsed="false">
      <c r="B449" s="23" t="n">
        <v>14</v>
      </c>
      <c r="C449" s="16" t="s">
        <v>384</v>
      </c>
      <c r="D449" s="25"/>
      <c r="E449" s="25"/>
      <c r="F449" s="26"/>
      <c r="G449" s="27" t="n">
        <v>2290.2</v>
      </c>
    </row>
    <row r="450" customFormat="false" ht="15.4" hidden="false" customHeight="false" outlineLevel="0" collapsed="false">
      <c r="B450" s="28" t="s">
        <v>9</v>
      </c>
      <c r="C450" s="29"/>
      <c r="D450" s="30"/>
      <c r="E450" s="30"/>
      <c r="F450" s="31" t="s">
        <v>25</v>
      </c>
      <c r="G450" s="32" t="n">
        <f aca="false">SUM(G435:G449)</f>
        <v>345599.22</v>
      </c>
    </row>
    <row r="451" customFormat="false" ht="15.4" hidden="false" customHeight="false" outlineLevel="0" collapsed="false">
      <c r="B451" s="23" t="n">
        <v>1</v>
      </c>
      <c r="C451" s="24" t="s">
        <v>385</v>
      </c>
      <c r="D451" s="25"/>
      <c r="E451" s="25"/>
      <c r="F451" s="26"/>
      <c r="G451" s="33" t="n">
        <v>2010</v>
      </c>
    </row>
    <row r="452" customFormat="false" ht="15.4" hidden="false" customHeight="false" outlineLevel="0" collapsed="false">
      <c r="B452" s="23" t="n">
        <v>2</v>
      </c>
      <c r="C452" s="16" t="s">
        <v>386</v>
      </c>
      <c r="D452" s="25"/>
      <c r="E452" s="25"/>
      <c r="F452" s="26"/>
      <c r="G452" s="33" t="n">
        <v>2778.95</v>
      </c>
    </row>
    <row r="453" customFormat="false" ht="14.25" hidden="false" customHeight="true" outlineLevel="0" collapsed="false">
      <c r="B453" s="23" t="n">
        <v>3</v>
      </c>
      <c r="C453" s="16" t="s">
        <v>387</v>
      </c>
      <c r="D453" s="25"/>
      <c r="E453" s="25"/>
      <c r="F453" s="26"/>
      <c r="G453" s="33" t="n">
        <v>432.1</v>
      </c>
    </row>
    <row r="454" customFormat="false" ht="15.4" hidden="false" customHeight="false" outlineLevel="0" collapsed="false">
      <c r="B454" s="23" t="n">
        <v>4</v>
      </c>
      <c r="C454" s="16"/>
      <c r="D454" s="25"/>
      <c r="E454" s="25"/>
      <c r="F454" s="26"/>
      <c r="G454" s="33" t="n">
        <v>0</v>
      </c>
    </row>
    <row r="455" customFormat="false" ht="15.4" hidden="false" customHeight="false" outlineLevel="0" collapsed="false">
      <c r="B455" s="28" t="s">
        <v>9</v>
      </c>
      <c r="C455" s="29"/>
      <c r="D455" s="30"/>
      <c r="E455" s="30"/>
      <c r="F455" s="31" t="s">
        <v>31</v>
      </c>
      <c r="G455" s="34" t="n">
        <f aca="false">SUM(G451:G454)</f>
        <v>5221.05</v>
      </c>
    </row>
    <row r="456" customFormat="false" ht="15.4" hidden="false" customHeight="false" outlineLevel="0" collapsed="false">
      <c r="B456" s="23" t="n">
        <v>1</v>
      </c>
      <c r="C456" s="16" t="s">
        <v>388</v>
      </c>
      <c r="D456" s="25"/>
      <c r="E456" s="25"/>
      <c r="F456" s="26"/>
      <c r="G456" s="33" t="n">
        <v>1715</v>
      </c>
    </row>
    <row r="457" customFormat="false" ht="15.4" hidden="false" customHeight="false" outlineLevel="0" collapsed="false">
      <c r="B457" s="23" t="n">
        <v>2</v>
      </c>
      <c r="C457" s="16" t="s">
        <v>389</v>
      </c>
      <c r="D457" s="25"/>
      <c r="E457" s="25"/>
      <c r="F457" s="26"/>
      <c r="G457" s="33" t="n">
        <v>507</v>
      </c>
    </row>
    <row r="458" customFormat="false" ht="15.4" hidden="false" customHeight="false" outlineLevel="0" collapsed="false">
      <c r="B458" s="23" t="n">
        <v>3</v>
      </c>
      <c r="C458" s="16" t="s">
        <v>390</v>
      </c>
      <c r="D458" s="25"/>
      <c r="E458" s="25"/>
      <c r="F458" s="26"/>
      <c r="G458" s="33" t="n">
        <v>5181</v>
      </c>
    </row>
    <row r="459" customFormat="false" ht="15.4" hidden="false" customHeight="false" outlineLevel="0" collapsed="false">
      <c r="B459" s="23" t="n">
        <v>4</v>
      </c>
      <c r="C459" s="16" t="s">
        <v>391</v>
      </c>
      <c r="D459" s="25"/>
      <c r="E459" s="25"/>
      <c r="F459" s="26"/>
      <c r="G459" s="33" t="n">
        <v>3185.62</v>
      </c>
    </row>
    <row r="460" customFormat="false" ht="15.4" hidden="false" customHeight="false" outlineLevel="0" collapsed="false">
      <c r="B460" s="23" t="n">
        <v>5</v>
      </c>
      <c r="C460" s="16" t="s">
        <v>392</v>
      </c>
      <c r="D460" s="25"/>
      <c r="E460" s="25"/>
      <c r="F460" s="26"/>
      <c r="G460" s="33" t="n">
        <v>3615</v>
      </c>
    </row>
    <row r="461" customFormat="false" ht="15.4" hidden="false" customHeight="false" outlineLevel="0" collapsed="false">
      <c r="B461" s="23" t="n">
        <v>6</v>
      </c>
      <c r="C461" s="16" t="s">
        <v>393</v>
      </c>
      <c r="D461" s="25"/>
      <c r="E461" s="25"/>
      <c r="F461" s="26"/>
      <c r="G461" s="33" t="n">
        <v>1817</v>
      </c>
    </row>
    <row r="462" customFormat="false" ht="15.4" hidden="false" customHeight="false" outlineLevel="0" collapsed="false">
      <c r="B462" s="23" t="n">
        <v>7</v>
      </c>
      <c r="C462" s="16" t="s">
        <v>394</v>
      </c>
      <c r="D462" s="25"/>
      <c r="E462" s="25"/>
      <c r="F462" s="26"/>
      <c r="G462" s="33" t="n">
        <v>136000</v>
      </c>
    </row>
    <row r="463" customFormat="false" ht="15.4" hidden="false" customHeight="false" outlineLevel="0" collapsed="false">
      <c r="B463" s="28" t="s">
        <v>9</v>
      </c>
      <c r="C463" s="29"/>
      <c r="D463" s="30"/>
      <c r="E463" s="30"/>
      <c r="F463" s="31" t="s">
        <v>38</v>
      </c>
      <c r="G463" s="34" t="n">
        <f aca="false">SUM(G456:G462)</f>
        <v>152020.62</v>
      </c>
    </row>
    <row r="464" customFormat="false" ht="15.4" hidden="false" customHeight="false" outlineLevel="0" collapsed="false">
      <c r="B464" s="23" t="n">
        <v>1</v>
      </c>
      <c r="C464" s="16" t="s">
        <v>395</v>
      </c>
      <c r="D464" s="25"/>
      <c r="E464" s="25"/>
      <c r="F464" s="26"/>
      <c r="G464" s="33" t="n">
        <v>1180</v>
      </c>
    </row>
    <row r="465" customFormat="false" ht="15.4" hidden="false" customHeight="false" outlineLevel="0" collapsed="false">
      <c r="B465" s="23" t="n">
        <v>2</v>
      </c>
      <c r="C465" s="16" t="s">
        <v>396</v>
      </c>
      <c r="D465" s="25"/>
      <c r="E465" s="25"/>
      <c r="F465" s="26"/>
      <c r="G465" s="33" t="n">
        <v>400</v>
      </c>
    </row>
    <row r="466" customFormat="false" ht="15.4" hidden="false" customHeight="false" outlineLevel="0" collapsed="false">
      <c r="B466" s="23" t="n">
        <v>3</v>
      </c>
      <c r="C466" s="35" t="s">
        <v>397</v>
      </c>
      <c r="D466" s="25"/>
      <c r="E466" s="25"/>
      <c r="F466" s="26"/>
      <c r="G466" s="36" t="n">
        <v>30277.81</v>
      </c>
    </row>
    <row r="467" customFormat="false" ht="15.4" hidden="false" customHeight="false" outlineLevel="0" collapsed="false">
      <c r="B467" s="23" t="n">
        <v>4</v>
      </c>
      <c r="C467" s="35" t="s">
        <v>398</v>
      </c>
      <c r="D467" s="25"/>
      <c r="E467" s="25"/>
      <c r="F467" s="26"/>
      <c r="G467" s="36" t="n">
        <v>2944</v>
      </c>
    </row>
    <row r="468" customFormat="false" ht="15.4" hidden="false" customHeight="false" outlineLevel="0" collapsed="false">
      <c r="B468" s="23" t="n">
        <v>5</v>
      </c>
      <c r="C468" s="35" t="s">
        <v>399</v>
      </c>
      <c r="D468" s="25"/>
      <c r="E468" s="25"/>
      <c r="F468" s="26"/>
      <c r="G468" s="36" t="n">
        <v>300</v>
      </c>
    </row>
    <row r="469" customFormat="false" ht="15.4" hidden="false" customHeight="false" outlineLevel="0" collapsed="false">
      <c r="B469" s="23" t="n">
        <v>6</v>
      </c>
      <c r="C469" s="35" t="s">
        <v>400</v>
      </c>
      <c r="D469" s="25"/>
      <c r="E469" s="25"/>
      <c r="F469" s="26"/>
      <c r="G469" s="36" t="n">
        <v>16300</v>
      </c>
    </row>
    <row r="470" customFormat="false" ht="15.4" hidden="false" customHeight="false" outlineLevel="0" collapsed="false">
      <c r="B470" s="23" t="n">
        <v>7</v>
      </c>
      <c r="C470" s="35" t="s">
        <v>401</v>
      </c>
      <c r="D470" s="25"/>
      <c r="E470" s="25"/>
      <c r="F470" s="26"/>
      <c r="G470" s="36" t="n">
        <v>4442</v>
      </c>
    </row>
    <row r="471" customFormat="false" ht="15.4" hidden="false" customHeight="false" outlineLevel="0" collapsed="false">
      <c r="B471" s="23" t="n">
        <v>8</v>
      </c>
      <c r="C471" s="35" t="s">
        <v>402</v>
      </c>
      <c r="D471" s="25"/>
      <c r="E471" s="25"/>
      <c r="F471" s="26"/>
      <c r="G471" s="36" t="n">
        <v>7200</v>
      </c>
    </row>
    <row r="472" customFormat="false" ht="15.4" hidden="false" customHeight="false" outlineLevel="0" collapsed="false">
      <c r="B472" s="23" t="n">
        <v>9</v>
      </c>
      <c r="C472" s="35" t="s">
        <v>403</v>
      </c>
      <c r="D472" s="25"/>
      <c r="E472" s="25"/>
      <c r="F472" s="26"/>
      <c r="G472" s="36" t="n">
        <v>7605.35</v>
      </c>
    </row>
    <row r="473" customFormat="false" ht="15.4" hidden="false" customHeight="false" outlineLevel="0" collapsed="false">
      <c r="B473" s="23" t="n">
        <v>10</v>
      </c>
      <c r="C473" s="35" t="s">
        <v>404</v>
      </c>
      <c r="D473" s="25"/>
      <c r="E473" s="25"/>
      <c r="F473" s="26"/>
      <c r="G473" s="36" t="n">
        <v>535</v>
      </c>
    </row>
    <row r="474" customFormat="false" ht="15.4" hidden="false" customHeight="false" outlineLevel="0" collapsed="false">
      <c r="B474" s="23" t="n">
        <v>11</v>
      </c>
      <c r="C474" s="35" t="s">
        <v>405</v>
      </c>
      <c r="D474" s="25"/>
      <c r="E474" s="25"/>
      <c r="F474" s="26"/>
      <c r="G474" s="36" t="n">
        <v>14134</v>
      </c>
    </row>
    <row r="475" customFormat="false" ht="15.4" hidden="false" customHeight="false" outlineLevel="0" collapsed="false">
      <c r="B475" s="28" t="s">
        <v>406</v>
      </c>
      <c r="C475" s="28" t="s">
        <v>43</v>
      </c>
      <c r="D475" s="28"/>
      <c r="E475" s="28"/>
      <c r="F475" s="28"/>
      <c r="G475" s="34" t="n">
        <f aca="false">SUM(G464:G474)</f>
        <v>85318.16</v>
      </c>
    </row>
    <row r="476" customFormat="false" ht="15.4" hidden="false" customHeight="false" outlineLevel="0" collapsed="false">
      <c r="B476" s="37" t="n">
        <v>1</v>
      </c>
      <c r="C476" s="35" t="s">
        <v>407</v>
      </c>
      <c r="D476" s="79"/>
      <c r="E476" s="79"/>
      <c r="F476" s="80"/>
      <c r="G476" s="36" t="n">
        <v>1000</v>
      </c>
    </row>
    <row r="477" customFormat="false" ht="15.4" hidden="false" customHeight="false" outlineLevel="0" collapsed="false">
      <c r="B477" s="37" t="n">
        <v>2</v>
      </c>
      <c r="C477" s="35" t="s">
        <v>408</v>
      </c>
      <c r="D477" s="79"/>
      <c r="E477" s="79"/>
      <c r="F477" s="80"/>
      <c r="G477" s="36" t="n">
        <v>1000</v>
      </c>
    </row>
    <row r="478" customFormat="false" ht="15.4" hidden="false" customHeight="false" outlineLevel="0" collapsed="false">
      <c r="B478" s="37" t="n">
        <v>3</v>
      </c>
      <c r="C478" s="35" t="s">
        <v>409</v>
      </c>
      <c r="D478" s="79"/>
      <c r="E478" s="79"/>
      <c r="F478" s="80"/>
      <c r="G478" s="36" t="n">
        <v>2661</v>
      </c>
    </row>
    <row r="479" customFormat="false" ht="15.4" hidden="false" customHeight="false" outlineLevel="0" collapsed="false">
      <c r="B479" s="37" t="n">
        <v>4</v>
      </c>
      <c r="C479" s="35" t="s">
        <v>410</v>
      </c>
      <c r="D479" s="79"/>
      <c r="E479" s="79"/>
      <c r="F479" s="80"/>
      <c r="G479" s="36" t="n">
        <v>870</v>
      </c>
    </row>
    <row r="480" customFormat="false" ht="15.4" hidden="false" customHeight="false" outlineLevel="0" collapsed="false">
      <c r="B480" s="37" t="n">
        <v>5</v>
      </c>
      <c r="C480" s="35" t="s">
        <v>411</v>
      </c>
      <c r="D480" s="79"/>
      <c r="E480" s="79"/>
      <c r="F480" s="80"/>
      <c r="G480" s="36" t="n">
        <v>624.5</v>
      </c>
    </row>
    <row r="481" customFormat="false" ht="15.4" hidden="false" customHeight="false" outlineLevel="0" collapsed="false">
      <c r="B481" s="37" t="n">
        <v>6</v>
      </c>
      <c r="C481" s="35" t="s">
        <v>412</v>
      </c>
      <c r="D481" s="79"/>
      <c r="E481" s="79"/>
      <c r="F481" s="80"/>
      <c r="G481" s="36" t="n">
        <v>5786.6</v>
      </c>
    </row>
    <row r="482" customFormat="false" ht="15.4" hidden="false" customHeight="false" outlineLevel="0" collapsed="false">
      <c r="B482" s="37" t="n">
        <v>7</v>
      </c>
      <c r="C482" s="35" t="s">
        <v>413</v>
      </c>
      <c r="D482" s="79"/>
      <c r="E482" s="79"/>
      <c r="F482" s="80"/>
      <c r="G482" s="36" t="n">
        <v>11401</v>
      </c>
    </row>
    <row r="483" customFormat="false" ht="15.4" hidden="false" customHeight="false" outlineLevel="0" collapsed="false">
      <c r="B483" s="37" t="n">
        <v>8</v>
      </c>
      <c r="C483" s="35" t="s">
        <v>414</v>
      </c>
      <c r="D483" s="79"/>
      <c r="E483" s="79"/>
      <c r="F483" s="80"/>
      <c r="G483" s="36" t="n">
        <v>5829</v>
      </c>
    </row>
    <row r="484" customFormat="false" ht="15.4" hidden="false" customHeight="false" outlineLevel="0" collapsed="false">
      <c r="B484" s="28" t="s">
        <v>406</v>
      </c>
      <c r="C484" s="64"/>
      <c r="D484" s="62"/>
      <c r="E484" s="62"/>
      <c r="F484" s="81" t="s">
        <v>46</v>
      </c>
      <c r="G484" s="34" t="n">
        <f aca="false">SUM(G476:G483)</f>
        <v>29172.1</v>
      </c>
    </row>
    <row r="485" customFormat="false" ht="15.4" hidden="false" customHeight="false" outlineLevel="0" collapsed="false">
      <c r="B485" s="28" t="s">
        <v>9</v>
      </c>
      <c r="C485" s="43" t="s">
        <v>47</v>
      </c>
      <c r="D485" s="30"/>
      <c r="E485" s="30"/>
      <c r="F485" s="31"/>
      <c r="G485" s="34" t="n">
        <f aca="false">G463+G455+G450+G434+G475+G484</f>
        <v>678514.05</v>
      </c>
    </row>
    <row r="487" customFormat="false" ht="15.4" hidden="false" customHeight="false" outlineLevel="0" collapsed="false">
      <c r="B487" s="43" t="s">
        <v>415</v>
      </c>
      <c r="C487" s="25"/>
      <c r="D487" s="25"/>
      <c r="E487" s="26"/>
      <c r="F487" s="82" t="n">
        <f aca="false">G434+G309+G221+G99+G53+G9</f>
        <v>290407.7</v>
      </c>
    </row>
    <row r="488" customFormat="false" ht="15.4" hidden="false" customHeight="false" outlineLevel="0" collapsed="false">
      <c r="B488" s="43" t="s">
        <v>416</v>
      </c>
      <c r="C488" s="25"/>
      <c r="D488" s="25"/>
      <c r="E488" s="26"/>
      <c r="F488" s="82" t="n">
        <f aca="false">G450+G359+G245+G146+G110+G70+G24</f>
        <v>1852496.21</v>
      </c>
    </row>
    <row r="489" customFormat="false" ht="15.4" hidden="false" customHeight="false" outlineLevel="0" collapsed="false">
      <c r="B489" s="43" t="s">
        <v>417</v>
      </c>
      <c r="C489" s="25"/>
      <c r="D489" s="25"/>
      <c r="E489" s="26"/>
      <c r="F489" s="82" t="n">
        <f aca="false">G455+G379+G251+G173+G151+G121+G74+G30</f>
        <v>219537.89</v>
      </c>
    </row>
    <row r="490" customFormat="false" ht="15.4" hidden="false" customHeight="false" outlineLevel="0" collapsed="false">
      <c r="B490" s="43" t="s">
        <v>418</v>
      </c>
      <c r="C490" s="25"/>
      <c r="D490" s="25"/>
      <c r="E490" s="26"/>
      <c r="F490" s="83" t="n">
        <f aca="false">G463+G395+G256+G183+G153+G126+G79+G37+F491+G291</f>
        <v>1094796.5</v>
      </c>
    </row>
    <row r="491" customFormat="false" ht="15.4" hidden="false" customHeight="false" outlineLevel="0" collapsed="false">
      <c r="B491" s="43" t="s">
        <v>419</v>
      </c>
      <c r="C491" s="25"/>
      <c r="D491" s="25"/>
      <c r="E491" s="26"/>
      <c r="F491" s="82" t="n">
        <f aca="false">G475+G412+G288+G265+G200+G160+G132+G87+G42</f>
        <v>659581.98</v>
      </c>
    </row>
    <row r="492" customFormat="false" ht="15.4" hidden="false" customHeight="false" outlineLevel="0" collapsed="false">
      <c r="B492" s="43" t="s">
        <v>420</v>
      </c>
      <c r="C492" s="25"/>
      <c r="D492" s="25"/>
      <c r="E492" s="26"/>
      <c r="F492" s="82" t="n">
        <f aca="false">SUM(F487:F491)</f>
        <v>4116820.28</v>
      </c>
    </row>
  </sheetData>
  <mergeCells count="28">
    <mergeCell ref="E2:F2"/>
    <mergeCell ref="D4:F4"/>
    <mergeCell ref="D48:F48"/>
    <mergeCell ref="D93:F93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32:F132"/>
    <mergeCell ref="D137:F137"/>
    <mergeCell ref="D163:F163"/>
    <mergeCell ref="D208:F208"/>
    <mergeCell ref="B272:G272"/>
    <mergeCell ref="D295:F295"/>
    <mergeCell ref="D426:F426"/>
    <mergeCell ref="C475:F47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2018-09-05T14:23:30Z</dcterms:created>
  <dc:creator>Алексей</dc:creator>
  <dc:description/>
  <dc:language>ru-RU</dc:language>
  <cp:lastModifiedBy/>
  <dcterms:modified xsi:type="dcterms:W3CDTF">2019-04-04T12:37:36Z</dcterms:modified>
  <cp:revision>1</cp:revision>
  <dc:subject/>
  <dc:title/>
</cp:coreProperties>
</file>